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e8489722bb45b1/Documenten/Ondernemingen/Konditorei Noor/Onderneming/Cateringlijst ^M  menukaart/"/>
    </mc:Choice>
  </mc:AlternateContent>
  <xr:revisionPtr revIDLastSave="326" documentId="13_ncr:1_{0F43BA86-7C90-44F3-BE3A-F12705D0F76D}" xr6:coauthVersionLast="47" xr6:coauthVersionMax="47" xr10:uidLastSave="{9F6FAA6C-EE76-4672-A0A4-627ACD4F82DC}"/>
  <bookViews>
    <workbookView xWindow="-120" yWindow="-120" windowWidth="29040" windowHeight="15720" xr2:uid="{EE4A39B3-5579-4053-8584-55F89F59912B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F48" i="1"/>
  <c r="M6" i="1"/>
  <c r="P6" i="1" s="1"/>
  <c r="S6" i="1" s="1"/>
  <c r="M7" i="1"/>
  <c r="P7" i="1" s="1"/>
  <c r="S7" i="1" s="1"/>
  <c r="M8" i="1"/>
  <c r="P8" i="1" s="1"/>
  <c r="S8" i="1" s="1"/>
  <c r="M9" i="1"/>
  <c r="P9" i="1" s="1"/>
  <c r="S9" i="1" s="1"/>
  <c r="M10" i="1"/>
  <c r="P10" i="1" s="1"/>
  <c r="S10" i="1" s="1"/>
  <c r="M11" i="1"/>
  <c r="P11" i="1" s="1"/>
  <c r="S11" i="1" s="1"/>
  <c r="M12" i="1"/>
  <c r="P12" i="1" s="1"/>
  <c r="S12" i="1" s="1"/>
  <c r="M13" i="1"/>
  <c r="P13" i="1" s="1"/>
  <c r="S13" i="1" s="1"/>
  <c r="M14" i="1"/>
  <c r="P14" i="1" s="1"/>
  <c r="S14" i="1" s="1"/>
  <c r="M15" i="1"/>
  <c r="P15" i="1" s="1"/>
  <c r="S15" i="1" s="1"/>
  <c r="M16" i="1"/>
  <c r="P16" i="1" s="1"/>
  <c r="S16" i="1" s="1"/>
  <c r="M17" i="1"/>
  <c r="P17" i="1" s="1"/>
  <c r="S17" i="1" s="1"/>
  <c r="M18" i="1"/>
  <c r="P18" i="1" s="1"/>
  <c r="S18" i="1" s="1"/>
  <c r="M19" i="1"/>
  <c r="P19" i="1" s="1"/>
  <c r="S19" i="1" s="1"/>
  <c r="M20" i="1"/>
  <c r="P20" i="1" s="1"/>
  <c r="S20" i="1" s="1"/>
  <c r="M21" i="1"/>
  <c r="P21" i="1" s="1"/>
  <c r="S21" i="1" s="1"/>
  <c r="M22" i="1"/>
  <c r="M23" i="1"/>
  <c r="M24" i="1"/>
  <c r="M25" i="1"/>
  <c r="P25" i="1" s="1"/>
  <c r="S25" i="1" s="1"/>
  <c r="M26" i="1"/>
  <c r="P26" i="1" s="1"/>
  <c r="S26" i="1" s="1"/>
  <c r="M27" i="1"/>
  <c r="P27" i="1" s="1"/>
  <c r="S27" i="1" s="1"/>
  <c r="M28" i="1"/>
  <c r="P28" i="1" s="1"/>
  <c r="S28" i="1" s="1"/>
  <c r="M29" i="1"/>
  <c r="P29" i="1" s="1"/>
  <c r="S29" i="1" s="1"/>
  <c r="M5" i="1"/>
  <c r="P5" i="1" s="1"/>
  <c r="S5" i="1" s="1"/>
  <c r="P22" i="1"/>
  <c r="S22" i="1" s="1"/>
  <c r="P23" i="1"/>
  <c r="S23" i="1" s="1"/>
  <c r="P24" i="1"/>
  <c r="S24" i="1" s="1"/>
  <c r="N14" i="1" l="1"/>
  <c r="K35" i="1"/>
  <c r="K36" i="1"/>
  <c r="F45" i="1" l="1"/>
  <c r="K41" i="1"/>
  <c r="K40" i="1"/>
  <c r="K38" i="1"/>
  <c r="K37" i="1"/>
  <c r="K20" i="1" l="1"/>
  <c r="Q24" i="1"/>
  <c r="P54" i="1" l="1"/>
  <c r="O54" i="1"/>
  <c r="P53" i="1"/>
  <c r="Q5" i="1"/>
  <c r="T5" i="1"/>
  <c r="Q6" i="1"/>
  <c r="T6" i="1"/>
  <c r="Q7" i="1"/>
  <c r="T7" i="1"/>
  <c r="Q8" i="1"/>
  <c r="T8" i="1"/>
  <c r="Q9" i="1"/>
  <c r="T9" i="1"/>
  <c r="Q10" i="1"/>
  <c r="T10" i="1"/>
  <c r="Q11" i="1"/>
  <c r="T11" i="1"/>
  <c r="Q12" i="1"/>
  <c r="T12" i="1"/>
  <c r="Q13" i="1"/>
  <c r="T13" i="1"/>
  <c r="Q14" i="1"/>
  <c r="T14" i="1"/>
  <c r="Q15" i="1"/>
  <c r="T15" i="1"/>
  <c r="Q16" i="1"/>
  <c r="T16" i="1"/>
  <c r="Q17" i="1"/>
  <c r="T17" i="1"/>
  <c r="Q18" i="1"/>
  <c r="T18" i="1"/>
  <c r="Q19" i="1"/>
  <c r="T19" i="1"/>
  <c r="Q20" i="1"/>
  <c r="T20" i="1"/>
  <c r="Q21" i="1"/>
  <c r="T21" i="1"/>
  <c r="Q22" i="1"/>
  <c r="T22" i="1"/>
  <c r="Q23" i="1"/>
  <c r="T23" i="1"/>
  <c r="T24" i="1"/>
  <c r="Q25" i="1"/>
  <c r="T25" i="1"/>
  <c r="Q26" i="1"/>
  <c r="T26" i="1"/>
  <c r="Q27" i="1"/>
  <c r="T27" i="1"/>
  <c r="Q28" i="1"/>
  <c r="T28" i="1"/>
  <c r="Q29" i="1"/>
  <c r="T29" i="1"/>
  <c r="F38" i="1" l="1"/>
  <c r="F39" i="1" l="1"/>
  <c r="N23" i="1"/>
  <c r="K23" i="1"/>
  <c r="N5" i="1"/>
  <c r="F47" i="1"/>
  <c r="F46" i="1"/>
  <c r="F41" i="1"/>
  <c r="F40" i="1"/>
  <c r="F37" i="1"/>
  <c r="F36" i="1"/>
  <c r="F35" i="1"/>
  <c r="F34" i="1"/>
  <c r="F33" i="1"/>
  <c r="N29" i="1"/>
  <c r="K29" i="1"/>
  <c r="N28" i="1"/>
  <c r="K28" i="1"/>
  <c r="N27" i="1"/>
  <c r="K27" i="1"/>
  <c r="N26" i="1"/>
  <c r="K26" i="1"/>
  <c r="N25" i="1"/>
  <c r="K25" i="1"/>
  <c r="N24" i="1"/>
  <c r="K24" i="1"/>
  <c r="N22" i="1"/>
  <c r="K22" i="1"/>
  <c r="N21" i="1"/>
  <c r="K21" i="1"/>
  <c r="N20" i="1"/>
  <c r="N19" i="1"/>
  <c r="K19" i="1"/>
  <c r="N18" i="1"/>
  <c r="K18" i="1"/>
  <c r="N17" i="1"/>
  <c r="K17" i="1"/>
  <c r="N16" i="1"/>
  <c r="K16" i="1"/>
  <c r="N15" i="1"/>
  <c r="K15" i="1"/>
  <c r="K14" i="1"/>
  <c r="N13" i="1"/>
  <c r="K13" i="1"/>
  <c r="N12" i="1"/>
  <c r="K12" i="1"/>
  <c r="N11" i="1"/>
  <c r="K11" i="1"/>
  <c r="N10" i="1"/>
  <c r="K10" i="1"/>
  <c r="N9" i="1"/>
  <c r="K9" i="1"/>
  <c r="N8" i="1"/>
  <c r="K8" i="1"/>
  <c r="N7" i="1"/>
  <c r="K7" i="1"/>
  <c r="N6" i="1"/>
  <c r="K6" i="1"/>
  <c r="K5" i="1"/>
  <c r="O45" i="1" l="1"/>
  <c r="O53" i="1" s="1"/>
  <c r="O49" i="1" l="1"/>
  <c r="O57" i="1" s="1"/>
</calcChain>
</file>

<file path=xl/sharedStrings.xml><?xml version="1.0" encoding="utf-8"?>
<sst xmlns="http://schemas.openxmlformats.org/spreadsheetml/2006/main" count="110" uniqueCount="96">
  <si>
    <t>Aantal</t>
  </si>
  <si>
    <t>Zachte bolletjes</t>
  </si>
  <si>
    <t>Boter</t>
  </si>
  <si>
    <t>Beleg</t>
  </si>
  <si>
    <t>Prijs zacht bolletje</t>
  </si>
  <si>
    <t>Totaal</t>
  </si>
  <si>
    <t>wit</t>
  </si>
  <si>
    <t>bruin</t>
  </si>
  <si>
    <t>ja</t>
  </si>
  <si>
    <t>nee</t>
  </si>
  <si>
    <t>Nutella</t>
  </si>
  <si>
    <t>Pindakaas</t>
  </si>
  <si>
    <t>Hagelslag</t>
  </si>
  <si>
    <t>Vlokken</t>
  </si>
  <si>
    <t>Vruchtenhagel</t>
  </si>
  <si>
    <t>Salami</t>
  </si>
  <si>
    <t>Gebakken ei</t>
  </si>
  <si>
    <t>Gebakken ei+ham</t>
  </si>
  <si>
    <t>Gebakken ei+kaas</t>
  </si>
  <si>
    <t>Kroket</t>
  </si>
  <si>
    <t>Gezond</t>
  </si>
  <si>
    <t>Overige broodjes &amp; tosti's</t>
  </si>
  <si>
    <t>Tosti kaas</t>
  </si>
  <si>
    <t>Tosti ham+kaas</t>
  </si>
  <si>
    <t>Bedrag</t>
  </si>
  <si>
    <t>Wil je onderstaande bestellen? Dan nemen wij contact met je op om de details door te spreken.</t>
  </si>
  <si>
    <t>Bittergarnituur koud p.p.</t>
  </si>
  <si>
    <t>p.o.a.</t>
  </si>
  <si>
    <t>p.o.a.= prijs op aanvraag</t>
  </si>
  <si>
    <t>Soepen p.p.</t>
  </si>
  <si>
    <t>Fruit per stuk</t>
  </si>
  <si>
    <t>Bestelling wordt opgehaald op</t>
  </si>
  <si>
    <t>Datum:</t>
  </si>
  <si>
    <t>Tijd:</t>
  </si>
  <si>
    <t>Bedrijf:</t>
  </si>
  <si>
    <t>Contactpersoon:</t>
  </si>
  <si>
    <t>Adres + postcode:</t>
  </si>
  <si>
    <t>Plaats:</t>
  </si>
  <si>
    <t>Telefoonnummer:</t>
  </si>
  <si>
    <t xml:space="preserve">Bijzonderheden*: </t>
  </si>
  <si>
    <t>*Bestek en servies op aanvraag. Geef dit aan in het vakje 'Bijzonderheden' hierboven.</t>
  </si>
  <si>
    <t>Kruis hieronder aan hoe je wilt betalen:</t>
  </si>
  <si>
    <t>Contant betalen</t>
  </si>
  <si>
    <t>Bestelling op factuur</t>
  </si>
  <si>
    <t>Eiersalade</t>
  </si>
  <si>
    <t>Tonijnsalade</t>
  </si>
  <si>
    <t>Gebakken ei+spek</t>
  </si>
  <si>
    <t>Zalm en kruidenkaas</t>
  </si>
  <si>
    <t>Tosti salami+kaas</t>
  </si>
  <si>
    <t>Ham/kaas croissant</t>
  </si>
  <si>
    <t>Carpaccio salade</t>
  </si>
  <si>
    <t>Geitenkaas salade</t>
  </si>
  <si>
    <t>Yoghurt met granola en fruit</t>
  </si>
  <si>
    <t>Fruitbeker</t>
  </si>
  <si>
    <t>Naturel croissant</t>
  </si>
  <si>
    <t>Bittergarnituur warm p.p.</t>
  </si>
  <si>
    <t>Saucijzenbroodje</t>
  </si>
  <si>
    <t>Ei (gekookt)</t>
  </si>
  <si>
    <t>Aardbeienjam</t>
  </si>
  <si>
    <t>Gebakken ei+ham+kaas</t>
  </si>
  <si>
    <t>Carpaccio, pesto en pijnboompitten</t>
  </si>
  <si>
    <t>Korting:</t>
  </si>
  <si>
    <t>Bezorgkosten:</t>
  </si>
  <si>
    <t>Subtotaal:</t>
  </si>
  <si>
    <t>Totaal:</t>
  </si>
  <si>
    <t>Dag:</t>
  </si>
  <si>
    <t>Wrap</t>
  </si>
  <si>
    <t>Prijs wrap</t>
  </si>
  <si>
    <t>Kaasbroodje</t>
  </si>
  <si>
    <t>Tonijn salade</t>
  </si>
  <si>
    <t>Totaal €</t>
  </si>
  <si>
    <t>Hard broodje</t>
  </si>
  <si>
    <t>Bagel</t>
  </si>
  <si>
    <t>Prijs bagel</t>
  </si>
  <si>
    <t>Prijs hard broodje</t>
  </si>
  <si>
    <t>Kroonpassage 1, 8232 VP Lelystad 06-42311333 of 0320-785007</t>
  </si>
  <si>
    <t>Bestellijst catering Konditorei Noor</t>
  </si>
  <si>
    <t>Stampot buffet naar keuze v.a. 15 personen</t>
  </si>
  <si>
    <t>Barbecue avond instap v.a. 20 personen (ook luxere varianten mogelijk)</t>
  </si>
  <si>
    <t>Ham</t>
  </si>
  <si>
    <t>Ham en Kaas</t>
  </si>
  <si>
    <t>Kaas</t>
  </si>
  <si>
    <t>Formulier kunt u terugmailen naar: Noor@konditoreinoor.nl</t>
  </si>
  <si>
    <r>
      <t xml:space="preserve">Minimale bestelhoeveelheid </t>
    </r>
    <r>
      <rPr>
        <b/>
        <sz val="8"/>
        <color rgb="FFFF8B8E"/>
        <rFont val="Calibri"/>
        <family val="2"/>
      </rPr>
      <t xml:space="preserve">€ </t>
    </r>
    <r>
      <rPr>
        <b/>
        <sz val="8"/>
        <color rgb="FFFF8B8E"/>
        <rFont val="Verdana"/>
        <family val="2"/>
        <charset val="1"/>
      </rPr>
      <t xml:space="preserve">30,- (alles daaronder </t>
    </r>
    <r>
      <rPr>
        <b/>
        <sz val="8"/>
        <color rgb="FFFF8B8E"/>
        <rFont val="Calibri"/>
        <family val="2"/>
      </rPr>
      <t xml:space="preserve">€ </t>
    </r>
    <r>
      <rPr>
        <b/>
        <sz val="8"/>
        <color rgb="FFFF8B8E"/>
        <rFont val="Verdana"/>
        <family val="2"/>
        <charset val="1"/>
      </rPr>
      <t>9,95 EURO)</t>
    </r>
  </si>
  <si>
    <r>
      <t xml:space="preserve">Vanaf </t>
    </r>
    <r>
      <rPr>
        <b/>
        <sz val="9"/>
        <color rgb="FFFF8B8E"/>
        <rFont val="Calibri"/>
        <family val="2"/>
      </rPr>
      <t>€</t>
    </r>
    <r>
      <rPr>
        <b/>
        <sz val="9"/>
        <color rgb="FFFF8B8E"/>
        <rFont val="Verdana"/>
        <family val="2"/>
        <charset val="1"/>
      </rPr>
      <t>100,- EURO 10% korting</t>
    </r>
  </si>
  <si>
    <r>
      <t xml:space="preserve">Vanaf </t>
    </r>
    <r>
      <rPr>
        <b/>
        <sz val="9"/>
        <color rgb="FFFF8B8E"/>
        <rFont val="Calibri"/>
        <family val="2"/>
      </rPr>
      <t>€</t>
    </r>
    <r>
      <rPr>
        <b/>
        <sz val="9"/>
        <color rgb="FFFF8B8E"/>
        <rFont val="Verdana"/>
        <family val="2"/>
        <charset val="1"/>
      </rPr>
      <t>250,- EURO 15% korting</t>
    </r>
  </si>
  <si>
    <t>Kaas, tomaat, pesto</t>
  </si>
  <si>
    <t>Geitenkaas, walnoten en honing</t>
  </si>
  <si>
    <t>Tosti kaas, tomaat en pesto</t>
  </si>
  <si>
    <t>Tosti geitenkaas, walnoten en honing</t>
  </si>
  <si>
    <t>Wafel met topping</t>
  </si>
  <si>
    <t>Salades incl. broodje</t>
  </si>
  <si>
    <t>Vissalade</t>
  </si>
  <si>
    <t>Groene salade</t>
  </si>
  <si>
    <t>Kipfilet</t>
  </si>
  <si>
    <t>Versie maart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</si>
</sst>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&quot;€&quot;\ 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Verdana"/>
      <family val="2"/>
      <charset val="1"/>
    </font>
    <font>
      <b/>
      <sz val="10"/>
      <color rgb="FFF79646"/>
      <name val="Verdana"/>
      <family val="2"/>
      <charset val="1"/>
    </font>
    <font>
      <sz val="9"/>
      <color rgb="FF000000"/>
      <name val="Verdana"/>
      <family val="2"/>
      <charset val="1"/>
    </font>
    <font>
      <sz val="9"/>
      <name val="Verdana"/>
      <family val="2"/>
      <charset val="1"/>
    </font>
    <font>
      <b/>
      <sz val="9"/>
      <color rgb="FF000000"/>
      <name val="Verdana"/>
      <family val="2"/>
      <charset val="1"/>
    </font>
    <font>
      <b/>
      <sz val="10"/>
      <color rgb="FF000000"/>
      <name val="Verdana"/>
      <family val="2"/>
      <charset val="1"/>
    </font>
    <font>
      <sz val="7"/>
      <color rgb="FF000000"/>
      <name val="Verdana"/>
      <family val="2"/>
      <charset val="1"/>
    </font>
    <font>
      <sz val="6"/>
      <color rgb="FF808080"/>
      <name val="Verdana"/>
      <family val="2"/>
      <charset val="1"/>
    </font>
    <font>
      <b/>
      <sz val="10"/>
      <color theme="5" tint="-0.249977111117893"/>
      <name val="Verdana"/>
      <family val="2"/>
    </font>
    <font>
      <b/>
      <sz val="11"/>
      <color theme="1"/>
      <name val="Calibri"/>
      <family val="2"/>
      <scheme val="minor"/>
    </font>
    <font>
      <sz val="12"/>
      <color rgb="FF000000"/>
      <name val="Verdana"/>
      <family val="2"/>
    </font>
    <font>
      <b/>
      <sz val="9"/>
      <color rgb="FF000000"/>
      <name val="Verdana"/>
      <family val="2"/>
    </font>
    <font>
      <b/>
      <sz val="9"/>
      <name val="Verdana"/>
      <family val="2"/>
      <charset val="1"/>
    </font>
    <font>
      <b/>
      <sz val="9"/>
      <name val="Verdana"/>
      <family val="2"/>
    </font>
    <font>
      <b/>
      <sz val="14"/>
      <color theme="5" tint="0.39997558519241921"/>
      <name val="Verdana"/>
      <family val="2"/>
      <charset val="1"/>
    </font>
    <font>
      <b/>
      <sz val="9"/>
      <color rgb="FFFF8B8E"/>
      <name val="Verdana"/>
      <family val="2"/>
      <charset val="1"/>
    </font>
    <font>
      <b/>
      <sz val="8"/>
      <color rgb="FFFF8B8E"/>
      <name val="Verdana"/>
      <family val="2"/>
      <charset val="1"/>
    </font>
    <font>
      <b/>
      <sz val="8"/>
      <color rgb="FFFF8B8E"/>
      <name val="Calibri"/>
      <family val="2"/>
    </font>
    <font>
      <b/>
      <sz val="9"/>
      <color rgb="FFFF8B8E"/>
      <name val="Calibri"/>
      <family val="2"/>
    </font>
    <font>
      <b/>
      <sz val="14"/>
      <color rgb="FFFF8B8E"/>
      <name val="Verdana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9B9D"/>
        <bgColor rgb="FFDDDDDD"/>
      </patternFill>
    </fill>
    <fill>
      <patternFill patternType="solid">
        <fgColor rgb="FFFF9B9D"/>
        <bgColor rgb="FFFFFFCC"/>
      </patternFill>
    </fill>
    <fill>
      <patternFill patternType="solid">
        <fgColor rgb="FFFF9B9D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FFFFCC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9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2" borderId="4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4" fillId="2" borderId="1" xfId="0" applyFont="1" applyFill="1" applyBorder="1"/>
    <xf numFmtId="0" fontId="4" fillId="2" borderId="4" xfId="0" applyFont="1" applyFill="1" applyBorder="1"/>
    <xf numFmtId="0" fontId="5" fillId="2" borderId="0" xfId="0" applyFont="1" applyFill="1"/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/>
    <xf numFmtId="2" fontId="5" fillId="2" borderId="0" xfId="0" applyNumberFormat="1" applyFont="1" applyFill="1"/>
    <xf numFmtId="0" fontId="4" fillId="2" borderId="0" xfId="0" applyFont="1" applyFill="1" applyProtection="1">
      <protection locked="0"/>
    </xf>
    <xf numFmtId="0" fontId="4" fillId="2" borderId="3" xfId="0" applyFont="1" applyFill="1" applyBorder="1" applyProtection="1">
      <protection locked="0"/>
    </xf>
    <xf numFmtId="2" fontId="4" fillId="2" borderId="0" xfId="0" applyNumberFormat="1" applyFont="1" applyFill="1"/>
    <xf numFmtId="0" fontId="4" fillId="2" borderId="0" xfId="0" applyFont="1" applyFill="1" applyAlignment="1">
      <alignment horizontal="left"/>
    </xf>
    <xf numFmtId="2" fontId="5" fillId="2" borderId="0" xfId="0" applyNumberFormat="1" applyFont="1" applyFill="1" applyAlignment="1">
      <alignment horizontal="right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5" xfId="0" applyFont="1" applyFill="1" applyBorder="1" applyProtection="1">
      <protection locked="0"/>
    </xf>
    <xf numFmtId="0" fontId="5" fillId="2" borderId="5" xfId="0" applyFont="1" applyFill="1" applyBorder="1"/>
    <xf numFmtId="0" fontId="5" fillId="2" borderId="7" xfId="0" applyFont="1" applyFill="1" applyBorder="1"/>
    <xf numFmtId="2" fontId="5" fillId="2" borderId="1" xfId="0" applyNumberFormat="1" applyFont="1" applyFill="1" applyBorder="1" applyAlignment="1">
      <alignment horizontal="right"/>
    </xf>
    <xf numFmtId="2" fontId="4" fillId="0" borderId="1" xfId="0" applyNumberFormat="1" applyFont="1" applyBorder="1"/>
    <xf numFmtId="2" fontId="5" fillId="0" borderId="0" xfId="0" applyNumberFormat="1" applyFont="1"/>
    <xf numFmtId="0" fontId="7" fillId="2" borderId="0" xfId="0" applyFont="1" applyFill="1"/>
    <xf numFmtId="0" fontId="6" fillId="2" borderId="0" xfId="0" applyFont="1" applyFill="1" applyAlignment="1">
      <alignment horizontal="left" vertical="top" wrapText="1"/>
    </xf>
    <xf numFmtId="0" fontId="8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/>
    <xf numFmtId="0" fontId="10" fillId="2" borderId="0" xfId="0" applyFont="1" applyFill="1"/>
    <xf numFmtId="44" fontId="3" fillId="2" borderId="0" xfId="1" applyFont="1" applyFill="1"/>
    <xf numFmtId="44" fontId="4" fillId="2" borderId="0" xfId="1" applyFont="1" applyFill="1"/>
    <xf numFmtId="44" fontId="5" fillId="2" borderId="1" xfId="1" applyFont="1" applyFill="1" applyBorder="1"/>
    <xf numFmtId="44" fontId="4" fillId="2" borderId="1" xfId="1" applyFont="1" applyFill="1" applyBorder="1"/>
    <xf numFmtId="44" fontId="5" fillId="2" borderId="0" xfId="1" applyFont="1" applyFill="1"/>
    <xf numFmtId="44" fontId="4" fillId="2" borderId="0" xfId="1" applyFont="1" applyFill="1" applyAlignment="1" applyProtection="1">
      <alignment horizontal="left" vertical="center"/>
      <protection locked="0"/>
    </xf>
    <xf numFmtId="44" fontId="0" fillId="0" borderId="0" xfId="1" applyFont="1"/>
    <xf numFmtId="44" fontId="0" fillId="2" borderId="0" xfId="1" applyFont="1" applyFill="1"/>
    <xf numFmtId="44" fontId="5" fillId="2" borderId="3" xfId="1" applyFont="1" applyFill="1" applyBorder="1"/>
    <xf numFmtId="44" fontId="5" fillId="0" borderId="1" xfId="1" applyFont="1" applyBorder="1"/>
    <xf numFmtId="44" fontId="5" fillId="2" borderId="1" xfId="1" applyFont="1" applyFill="1" applyBorder="1" applyProtection="1"/>
    <xf numFmtId="2" fontId="4" fillId="2" borderId="4" xfId="0" applyNumberFormat="1" applyFont="1" applyFill="1" applyBorder="1"/>
    <xf numFmtId="44" fontId="4" fillId="2" borderId="1" xfId="1" applyFont="1" applyFill="1" applyBorder="1" applyAlignment="1" applyProtection="1">
      <alignment horizontal="left"/>
    </xf>
    <xf numFmtId="44" fontId="4" fillId="2" borderId="1" xfId="1" applyFont="1" applyFill="1" applyBorder="1" applyProtection="1"/>
    <xf numFmtId="0" fontId="6" fillId="2" borderId="0" xfId="0" applyFont="1" applyFill="1" applyAlignment="1">
      <alignment vertical="top" wrapText="1"/>
    </xf>
    <xf numFmtId="0" fontId="4" fillId="2" borderId="0" xfId="0" applyFont="1" applyFill="1" applyAlignment="1" applyProtection="1">
      <alignment vertical="center"/>
      <protection locked="0"/>
    </xf>
    <xf numFmtId="0" fontId="5" fillId="2" borderId="1" xfId="0" applyFont="1" applyFill="1" applyBorder="1"/>
    <xf numFmtId="0" fontId="13" fillId="2" borderId="1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4" fillId="6" borderId="3" xfId="0" applyFont="1" applyFill="1" applyBorder="1" applyAlignment="1">
      <alignment horizontal="left"/>
    </xf>
    <xf numFmtId="44" fontId="14" fillId="7" borderId="1" xfId="1" applyFont="1" applyFill="1" applyBorder="1"/>
    <xf numFmtId="0" fontId="6" fillId="7" borderId="1" xfId="0" applyFont="1" applyFill="1" applyBorder="1"/>
    <xf numFmtId="0" fontId="11" fillId="0" borderId="0" xfId="0" applyFont="1"/>
    <xf numFmtId="0" fontId="14" fillId="6" borderId="5" xfId="0" applyFont="1" applyFill="1" applyBorder="1" applyAlignment="1">
      <alignment horizontal="left"/>
    </xf>
    <xf numFmtId="0" fontId="6" fillId="7" borderId="5" xfId="0" applyFont="1" applyFill="1" applyBorder="1"/>
    <xf numFmtId="0" fontId="14" fillId="7" borderId="1" xfId="0" applyFont="1" applyFill="1" applyBorder="1"/>
    <xf numFmtId="0" fontId="15" fillId="6" borderId="5" xfId="0" applyFont="1" applyFill="1" applyBorder="1" applyAlignment="1">
      <alignment horizontal="left"/>
    </xf>
    <xf numFmtId="0" fontId="13" fillId="7" borderId="5" xfId="0" applyFont="1" applyFill="1" applyBorder="1"/>
    <xf numFmtId="0" fontId="13" fillId="7" borderId="7" xfId="0" applyFont="1" applyFill="1" applyBorder="1"/>
    <xf numFmtId="0" fontId="15" fillId="7" borderId="1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4" borderId="1" xfId="0" applyFont="1" applyFill="1" applyBorder="1" applyProtection="1">
      <protection locked="0"/>
    </xf>
    <xf numFmtId="44" fontId="6" fillId="4" borderId="1" xfId="1" applyFont="1" applyFill="1" applyBorder="1" applyProtection="1"/>
    <xf numFmtId="0" fontId="11" fillId="5" borderId="1" xfId="0" applyFont="1" applyFill="1" applyBorder="1"/>
    <xf numFmtId="0" fontId="13" fillId="2" borderId="0" xfId="0" applyFont="1" applyFill="1" applyAlignment="1" applyProtection="1">
      <alignment horizontal="left" vertical="center"/>
      <protection locked="0"/>
    </xf>
    <xf numFmtId="44" fontId="13" fillId="2" borderId="5" xfId="1" applyFont="1" applyFill="1" applyBorder="1" applyAlignment="1">
      <alignment horizontal="left" wrapText="1"/>
    </xf>
    <xf numFmtId="44" fontId="13" fillId="2" borderId="5" xfId="1" applyFont="1" applyFill="1" applyBorder="1" applyAlignment="1">
      <alignment wrapText="1"/>
    </xf>
    <xf numFmtId="44" fontId="13" fillId="2" borderId="1" xfId="1" applyFont="1" applyFill="1" applyBorder="1" applyAlignment="1">
      <alignment horizontal="left" wrapText="1"/>
    </xf>
    <xf numFmtId="0" fontId="4" fillId="2" borderId="2" xfId="0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0" fontId="4" fillId="2" borderId="21" xfId="0" applyFont="1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0" fontId="4" fillId="2" borderId="23" xfId="0" applyFont="1" applyFill="1" applyBorder="1" applyProtection="1">
      <protection locked="0"/>
    </xf>
    <xf numFmtId="0" fontId="4" fillId="2" borderId="24" xfId="0" applyFont="1" applyFill="1" applyBorder="1" applyProtection="1">
      <protection locked="0"/>
    </xf>
    <xf numFmtId="0" fontId="4" fillId="2" borderId="7" xfId="0" applyFont="1" applyFill="1" applyBorder="1"/>
    <xf numFmtId="0" fontId="5" fillId="2" borderId="21" xfId="0" applyFont="1" applyFill="1" applyBorder="1" applyProtection="1">
      <protection locked="0"/>
    </xf>
    <xf numFmtId="0" fontId="5" fillId="2" borderId="22" xfId="0" applyFont="1" applyFill="1" applyBorder="1" applyProtection="1">
      <protection locked="0"/>
    </xf>
    <xf numFmtId="2" fontId="13" fillId="2" borderId="25" xfId="0" applyNumberFormat="1" applyFont="1" applyFill="1" applyBorder="1" applyAlignment="1">
      <alignment horizontal="left" wrapText="1"/>
    </xf>
    <xf numFmtId="0" fontId="4" fillId="2" borderId="26" xfId="0" applyFont="1" applyFill="1" applyBorder="1"/>
    <xf numFmtId="0" fontId="4" fillId="2" borderId="26" xfId="0" applyFont="1" applyFill="1" applyBorder="1" applyProtection="1">
      <protection locked="0"/>
    </xf>
    <xf numFmtId="0" fontId="5" fillId="2" borderId="26" xfId="0" applyFont="1" applyFill="1" applyBorder="1" applyProtection="1">
      <protection locked="0"/>
    </xf>
    <xf numFmtId="0" fontId="4" fillId="2" borderId="27" xfId="0" applyFont="1" applyFill="1" applyBorder="1" applyProtection="1">
      <protection locked="0"/>
    </xf>
    <xf numFmtId="0" fontId="13" fillId="2" borderId="2" xfId="0" applyFont="1" applyFill="1" applyBorder="1" applyAlignment="1">
      <alignment wrapText="1"/>
    </xf>
    <xf numFmtId="0" fontId="5" fillId="2" borderId="2" xfId="0" applyFont="1" applyFill="1" applyBorder="1"/>
    <xf numFmtId="0" fontId="5" fillId="2" borderId="28" xfId="0" applyFont="1" applyFill="1" applyBorder="1"/>
    <xf numFmtId="0" fontId="4" fillId="2" borderId="29" xfId="0" applyFont="1" applyFill="1" applyBorder="1"/>
    <xf numFmtId="0" fontId="16" fillId="2" borderId="0" xfId="0" applyFont="1" applyFill="1"/>
    <xf numFmtId="0" fontId="4" fillId="2" borderId="8" xfId="0" applyFont="1" applyFill="1" applyBorder="1" applyAlignment="1" applyProtection="1">
      <alignment horizontal="center"/>
      <protection locked="0"/>
    </xf>
    <xf numFmtId="44" fontId="4" fillId="0" borderId="1" xfId="1" applyFont="1" applyBorder="1"/>
    <xf numFmtId="0" fontId="5" fillId="2" borderId="5" xfId="0" applyFont="1" applyFill="1" applyBorder="1" applyAlignment="1">
      <alignment wrapText="1"/>
    </xf>
    <xf numFmtId="0" fontId="17" fillId="2" borderId="0" xfId="0" applyFont="1" applyFill="1"/>
    <xf numFmtId="0" fontId="18" fillId="2" borderId="0" xfId="0" applyFont="1" applyFill="1"/>
    <xf numFmtId="0" fontId="21" fillId="2" borderId="0" xfId="0" applyFont="1" applyFill="1"/>
    <xf numFmtId="2" fontId="5" fillId="2" borderId="2" xfId="0" applyNumberFormat="1" applyFont="1" applyFill="1" applyBorder="1" applyAlignment="1">
      <alignment horizontal="right"/>
    </xf>
    <xf numFmtId="164" fontId="2" fillId="2" borderId="9" xfId="0" applyNumberFormat="1" applyFont="1" applyFill="1" applyBorder="1" applyAlignment="1" applyProtection="1">
      <alignment horizontal="center" vertical="center"/>
      <protection hidden="1"/>
    </xf>
    <xf numFmtId="164" fontId="2" fillId="2" borderId="10" xfId="0" applyNumberFormat="1" applyFont="1" applyFill="1" applyBorder="1" applyAlignment="1" applyProtection="1">
      <alignment horizontal="center" vertical="center"/>
      <protection hidden="1"/>
    </xf>
    <xf numFmtId="164" fontId="2" fillId="2" borderId="11" xfId="0" applyNumberFormat="1" applyFont="1" applyFill="1" applyBorder="1" applyAlignment="1" applyProtection="1">
      <alignment horizontal="center" vertical="center"/>
      <protection hidden="1"/>
    </xf>
    <xf numFmtId="164" fontId="2" fillId="2" borderId="12" xfId="0" applyNumberFormat="1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Alignment="1" applyProtection="1">
      <alignment horizontal="left"/>
      <protection locked="0"/>
    </xf>
    <xf numFmtId="0" fontId="6" fillId="2" borderId="18" xfId="0" applyFont="1" applyFill="1" applyBorder="1" applyAlignment="1">
      <alignment horizontal="center" vertical="top" wrapText="1"/>
    </xf>
    <xf numFmtId="0" fontId="4" fillId="2" borderId="6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164" fontId="12" fillId="2" borderId="14" xfId="0" applyNumberFormat="1" applyFont="1" applyFill="1" applyBorder="1" applyAlignment="1" applyProtection="1">
      <alignment horizontal="center" vertical="center"/>
      <protection hidden="1"/>
    </xf>
    <xf numFmtId="164" fontId="12" fillId="2" borderId="15" xfId="0" applyNumberFormat="1" applyFont="1" applyFill="1" applyBorder="1" applyAlignment="1" applyProtection="1">
      <alignment horizontal="center" vertical="center"/>
      <protection hidden="1"/>
    </xf>
    <xf numFmtId="164" fontId="12" fillId="2" borderId="16" xfId="0" applyNumberFormat="1" applyFont="1" applyFill="1" applyBorder="1" applyAlignment="1" applyProtection="1">
      <alignment horizontal="center" vertical="center"/>
      <protection hidden="1"/>
    </xf>
    <xf numFmtId="164" fontId="12" fillId="2" borderId="17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3" borderId="3" xfId="0" applyFont="1" applyFill="1" applyBorder="1" applyAlignment="1">
      <alignment horizontal="center"/>
    </xf>
    <xf numFmtId="0" fontId="13" fillId="2" borderId="19" xfId="0" applyFont="1" applyFill="1" applyBorder="1" applyAlignment="1">
      <alignment horizontal="left" wrapText="1"/>
    </xf>
    <xf numFmtId="0" fontId="13" fillId="2" borderId="20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/>
    </xf>
    <xf numFmtId="0" fontId="6" fillId="4" borderId="5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2" fontId="5" fillId="2" borderId="5" xfId="0" applyNumberFormat="1" applyFont="1" applyFill="1" applyBorder="1" applyAlignment="1">
      <alignment horizontal="left" wrapText="1"/>
    </xf>
    <xf numFmtId="2" fontId="5" fillId="2" borderId="7" xfId="0" applyNumberFormat="1" applyFont="1" applyFill="1" applyBorder="1" applyAlignment="1">
      <alignment horizontal="left" wrapText="1"/>
    </xf>
    <xf numFmtId="2" fontId="5" fillId="2" borderId="2" xfId="0" applyNumberFormat="1" applyFont="1" applyFill="1" applyBorder="1" applyAlignment="1">
      <alignment horizontal="left" wrapText="1"/>
    </xf>
    <xf numFmtId="2" fontId="5" fillId="2" borderId="1" xfId="0" applyNumberFormat="1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6" fillId="2" borderId="13" xfId="0" applyFont="1" applyFill="1" applyBorder="1" applyAlignment="1">
      <alignment horizontal="center" vertical="top" wrapText="1"/>
    </xf>
    <xf numFmtId="0" fontId="17" fillId="2" borderId="0" xfId="0" applyFont="1" applyFill="1"/>
    <xf numFmtId="0" fontId="6" fillId="4" borderId="1" xfId="0" applyFont="1" applyFill="1" applyBorder="1"/>
    <xf numFmtId="0" fontId="6" fillId="4" borderId="1" xfId="0" applyFont="1" applyFill="1" applyBorder="1" applyProtection="1">
      <protection locked="0"/>
    </xf>
    <xf numFmtId="9" fontId="12" fillId="2" borderId="14" xfId="0" applyNumberFormat="1" applyFont="1" applyFill="1" applyBorder="1" applyAlignment="1" applyProtection="1">
      <alignment horizontal="center" vertical="center"/>
      <protection hidden="1"/>
    </xf>
    <xf numFmtId="9" fontId="12" fillId="2" borderId="15" xfId="0" applyNumberFormat="1" applyFont="1" applyFill="1" applyBorder="1" applyAlignment="1" applyProtection="1">
      <alignment horizontal="center" vertical="center"/>
      <protection hidden="1"/>
    </xf>
    <xf numFmtId="9" fontId="12" fillId="2" borderId="16" xfId="0" applyNumberFormat="1" applyFont="1" applyFill="1" applyBorder="1" applyAlignment="1" applyProtection="1">
      <alignment horizontal="center" vertical="center"/>
      <protection hidden="1"/>
    </xf>
    <xf numFmtId="9" fontId="12" fillId="2" borderId="17" xfId="0" applyNumberFormat="1" applyFont="1" applyFill="1" applyBorder="1" applyAlignment="1" applyProtection="1">
      <alignment horizontal="center" vertical="center"/>
      <protection hidden="1"/>
    </xf>
    <xf numFmtId="0" fontId="6" fillId="7" borderId="5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F8B8E"/>
      <color rgb="FFFF9B9D"/>
      <color rgb="FFFF8588"/>
      <color rgb="FFFF7C80"/>
      <color rgb="FFFF99CC"/>
      <color rgb="FFDBA3C7"/>
      <color rgb="FFD8A6BB"/>
      <color rgb="FFDCA2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590550</xdr:colOff>
      <xdr:row>61</xdr:row>
      <xdr:rowOff>19051</xdr:rowOff>
    </xdr:from>
    <xdr:to>
      <xdr:col>18</xdr:col>
      <xdr:colOff>153132</xdr:colOff>
      <xdr:row>69</xdr:row>
      <xdr:rowOff>162964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2C132F4-4921-448C-B087-3C07CDEFE1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025" y="12506326"/>
          <a:ext cx="3514725" cy="169648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A8C67-F33B-4B06-AA31-C54A3B25B656}">
  <dimension ref="A1:T65"/>
  <sheetViews>
    <sheetView showGridLines="0" tabSelected="1" zoomScale="130" zoomScaleNormal="130" zoomScalePageLayoutView="85" workbookViewId="0">
      <selection activeCell="J9" sqref="J9"/>
    </sheetView>
  </sheetViews>
  <sheetFormatPr defaultRowHeight="15" x14ac:dyDescent="0.25"/>
  <cols>
    <col min="1" max="2" width="8.28515625" customWidth="1"/>
    <col min="3" max="4" width="7.7109375" customWidth="1"/>
    <col min="5" max="5" width="9.5703125" customWidth="1"/>
    <col min="6" max="6" width="8.28515625" customWidth="1"/>
    <col min="7" max="7" width="11.140625" customWidth="1"/>
    <col min="8" max="8" width="10.140625" customWidth="1"/>
    <col min="9" max="9" width="32.85546875" customWidth="1"/>
    <col min="10" max="10" width="11.7109375" style="35" customWidth="1"/>
    <col min="12" max="12" width="2" customWidth="1"/>
    <col min="13" max="13" width="11.7109375" style="35" customWidth="1"/>
    <col min="14" max="14" width="9.140625" customWidth="1"/>
    <col min="15" max="15" width="2" customWidth="1"/>
    <col min="16" max="16" width="14.140625" style="35" customWidth="1"/>
    <col min="17" max="17" width="9.140625" customWidth="1"/>
    <col min="18" max="18" width="2" customWidth="1"/>
    <col min="19" max="19" width="11.7109375" style="35" customWidth="1"/>
  </cols>
  <sheetData>
    <row r="1" spans="1:20" ht="28.5" customHeight="1" x14ac:dyDescent="0.25">
      <c r="A1" s="93" t="s">
        <v>76</v>
      </c>
      <c r="B1" s="87"/>
      <c r="C1" s="87"/>
      <c r="D1" s="87"/>
      <c r="E1" s="87"/>
      <c r="F1" s="87"/>
      <c r="G1" s="87"/>
      <c r="H1" s="1"/>
      <c r="I1" s="28"/>
      <c r="J1" s="29"/>
      <c r="K1" s="1"/>
      <c r="L1" s="1"/>
      <c r="M1" s="36"/>
      <c r="N1" s="1"/>
      <c r="O1" s="1"/>
      <c r="P1" s="36"/>
      <c r="Q1" s="1"/>
      <c r="R1" s="1"/>
      <c r="S1" s="36"/>
      <c r="T1" s="1"/>
    </row>
    <row r="2" spans="1:20" ht="15.75" thickBot="1" x14ac:dyDescent="0.3">
      <c r="A2" s="109" t="s">
        <v>0</v>
      </c>
      <c r="B2" s="109"/>
      <c r="C2" s="109"/>
      <c r="D2" s="109"/>
      <c r="E2" s="109"/>
      <c r="F2" s="109"/>
      <c r="G2" s="2"/>
      <c r="H2" s="2"/>
      <c r="I2" s="2"/>
      <c r="J2" s="30"/>
      <c r="K2" s="2"/>
      <c r="L2" s="2"/>
      <c r="M2" s="30"/>
      <c r="N2" s="2"/>
      <c r="O2" s="2"/>
      <c r="P2" s="30"/>
      <c r="Q2" s="2"/>
      <c r="R2" s="1"/>
      <c r="S2" s="30"/>
      <c r="T2" s="2"/>
    </row>
    <row r="3" spans="1:20" ht="35.25" x14ac:dyDescent="0.25">
      <c r="A3" s="110" t="s">
        <v>1</v>
      </c>
      <c r="B3" s="111"/>
      <c r="C3" s="110" t="s">
        <v>71</v>
      </c>
      <c r="D3" s="111"/>
      <c r="E3" s="78" t="s">
        <v>72</v>
      </c>
      <c r="F3" s="78" t="s">
        <v>66</v>
      </c>
      <c r="G3" s="110" t="s">
        <v>2</v>
      </c>
      <c r="H3" s="111"/>
      <c r="I3" s="83" t="s">
        <v>3</v>
      </c>
      <c r="J3" s="67" t="s">
        <v>4</v>
      </c>
      <c r="K3" s="47" t="s">
        <v>70</v>
      </c>
      <c r="L3" s="3"/>
      <c r="M3" s="65" t="s">
        <v>74</v>
      </c>
      <c r="N3" s="46" t="s">
        <v>70</v>
      </c>
      <c r="O3" s="4"/>
      <c r="P3" s="65" t="s">
        <v>73</v>
      </c>
      <c r="Q3" s="46" t="s">
        <v>5</v>
      </c>
      <c r="R3" s="5"/>
      <c r="S3" s="66" t="s">
        <v>67</v>
      </c>
      <c r="T3" s="46" t="s">
        <v>70</v>
      </c>
    </row>
    <row r="4" spans="1:20" x14ac:dyDescent="0.25">
      <c r="A4" s="69" t="s">
        <v>6</v>
      </c>
      <c r="B4" s="70" t="s">
        <v>7</v>
      </c>
      <c r="C4" s="69" t="s">
        <v>6</v>
      </c>
      <c r="D4" s="70" t="s">
        <v>7</v>
      </c>
      <c r="E4" s="79"/>
      <c r="F4" s="79"/>
      <c r="G4" s="86" t="s">
        <v>8</v>
      </c>
      <c r="H4" s="70" t="s">
        <v>9</v>
      </c>
      <c r="I4" s="68"/>
      <c r="J4" s="31"/>
      <c r="K4" s="6"/>
      <c r="L4" s="7"/>
      <c r="M4" s="31"/>
      <c r="N4" s="6"/>
      <c r="O4" s="8"/>
      <c r="P4" s="31"/>
      <c r="Q4" s="6"/>
      <c r="R4" s="1"/>
      <c r="S4" s="31"/>
      <c r="T4" s="6"/>
    </row>
    <row r="5" spans="1:20" x14ac:dyDescent="0.25">
      <c r="A5" s="71"/>
      <c r="B5" s="72"/>
      <c r="C5" s="71"/>
      <c r="D5" s="72"/>
      <c r="E5" s="80"/>
      <c r="F5" s="80"/>
      <c r="G5" s="71"/>
      <c r="H5" s="72"/>
      <c r="I5" s="84" t="s">
        <v>10</v>
      </c>
      <c r="J5" s="39">
        <v>4</v>
      </c>
      <c r="K5" s="10">
        <f t="shared" ref="K5:K29" si="0">(A5+B5)*J5</f>
        <v>0</v>
      </c>
      <c r="L5" s="40"/>
      <c r="M5" s="41">
        <f>J5+0.5</f>
        <v>4.5</v>
      </c>
      <c r="N5" s="10">
        <f>(C5+D5)*M5</f>
        <v>0</v>
      </c>
      <c r="O5" s="11"/>
      <c r="P5" s="41">
        <f>M5</f>
        <v>4.5</v>
      </c>
      <c r="Q5" s="10">
        <f t="shared" ref="Q5:Q29" si="1">E5*P5</f>
        <v>0</v>
      </c>
      <c r="R5" s="1"/>
      <c r="S5" s="41">
        <f>P5</f>
        <v>4.5</v>
      </c>
      <c r="T5" s="10">
        <f t="shared" ref="T5:T29" si="2">F5*S5</f>
        <v>0</v>
      </c>
    </row>
    <row r="6" spans="1:20" x14ac:dyDescent="0.25">
      <c r="A6" s="71"/>
      <c r="B6" s="72"/>
      <c r="C6" s="71"/>
      <c r="D6" s="72"/>
      <c r="E6" s="80"/>
      <c r="F6" s="80"/>
      <c r="G6" s="71"/>
      <c r="H6" s="72"/>
      <c r="I6" s="84" t="s">
        <v>58</v>
      </c>
      <c r="J6" s="39">
        <v>4</v>
      </c>
      <c r="K6" s="10">
        <f t="shared" si="0"/>
        <v>0</v>
      </c>
      <c r="L6" s="40"/>
      <c r="M6" s="41">
        <f t="shared" ref="M6:M29" si="3">J6+0.5</f>
        <v>4.5</v>
      </c>
      <c r="N6" s="10">
        <f t="shared" ref="N6:N29" si="4">(C6+D6)*M6</f>
        <v>0</v>
      </c>
      <c r="O6" s="11"/>
      <c r="P6" s="41">
        <f t="shared" ref="P6:P29" si="5">M6</f>
        <v>4.5</v>
      </c>
      <c r="Q6" s="10">
        <f t="shared" si="1"/>
        <v>0</v>
      </c>
      <c r="R6" s="1"/>
      <c r="S6" s="41">
        <f t="shared" ref="S6:S29" si="6">P6</f>
        <v>4.5</v>
      </c>
      <c r="T6" s="10">
        <f t="shared" si="2"/>
        <v>0</v>
      </c>
    </row>
    <row r="7" spans="1:20" x14ac:dyDescent="0.25">
      <c r="A7" s="71"/>
      <c r="B7" s="72"/>
      <c r="C7" s="71"/>
      <c r="D7" s="72"/>
      <c r="E7" s="80"/>
      <c r="F7" s="80"/>
      <c r="G7" s="71"/>
      <c r="H7" s="72"/>
      <c r="I7" s="84" t="s">
        <v>11</v>
      </c>
      <c r="J7" s="39">
        <v>4</v>
      </c>
      <c r="K7" s="10">
        <f t="shared" si="0"/>
        <v>0</v>
      </c>
      <c r="L7" s="40"/>
      <c r="M7" s="41">
        <f t="shared" si="3"/>
        <v>4.5</v>
      </c>
      <c r="N7" s="10">
        <f t="shared" si="4"/>
        <v>0</v>
      </c>
      <c r="O7" s="11"/>
      <c r="P7" s="41">
        <f t="shared" si="5"/>
        <v>4.5</v>
      </c>
      <c r="Q7" s="10">
        <f t="shared" si="1"/>
        <v>0</v>
      </c>
      <c r="R7" s="1"/>
      <c r="S7" s="41">
        <f t="shared" si="6"/>
        <v>4.5</v>
      </c>
      <c r="T7" s="10">
        <f t="shared" si="2"/>
        <v>0</v>
      </c>
    </row>
    <row r="8" spans="1:20" x14ac:dyDescent="0.25">
      <c r="A8" s="71"/>
      <c r="B8" s="72"/>
      <c r="C8" s="76"/>
      <c r="D8" s="72"/>
      <c r="E8" s="80"/>
      <c r="F8" s="81"/>
      <c r="G8" s="71"/>
      <c r="H8" s="77"/>
      <c r="I8" s="84" t="s">
        <v>12</v>
      </c>
      <c r="J8" s="39">
        <v>4</v>
      </c>
      <c r="K8" s="10">
        <f t="shared" si="0"/>
        <v>0</v>
      </c>
      <c r="L8" s="40"/>
      <c r="M8" s="41">
        <f t="shared" si="3"/>
        <v>4.5</v>
      </c>
      <c r="N8" s="10">
        <f t="shared" si="4"/>
        <v>0</v>
      </c>
      <c r="O8" s="11"/>
      <c r="P8" s="41">
        <f t="shared" si="5"/>
        <v>4.5</v>
      </c>
      <c r="Q8" s="10">
        <f t="shared" si="1"/>
        <v>0</v>
      </c>
      <c r="R8" s="1"/>
      <c r="S8" s="41">
        <f t="shared" si="6"/>
        <v>4.5</v>
      </c>
      <c r="T8" s="10">
        <f t="shared" si="2"/>
        <v>0</v>
      </c>
    </row>
    <row r="9" spans="1:20" x14ac:dyDescent="0.25">
      <c r="A9" s="71"/>
      <c r="B9" s="72"/>
      <c r="C9" s="76"/>
      <c r="D9" s="77"/>
      <c r="E9" s="81"/>
      <c r="F9" s="81"/>
      <c r="G9" s="76"/>
      <c r="H9" s="77"/>
      <c r="I9" s="84" t="s">
        <v>13</v>
      </c>
      <c r="J9" s="39">
        <v>4</v>
      </c>
      <c r="K9" s="10">
        <f t="shared" si="0"/>
        <v>0</v>
      </c>
      <c r="L9" s="40"/>
      <c r="M9" s="41">
        <f t="shared" si="3"/>
        <v>4.5</v>
      </c>
      <c r="N9" s="10">
        <f t="shared" si="4"/>
        <v>0</v>
      </c>
      <c r="O9" s="11"/>
      <c r="P9" s="41">
        <f t="shared" si="5"/>
        <v>4.5</v>
      </c>
      <c r="Q9" s="10">
        <f t="shared" si="1"/>
        <v>0</v>
      </c>
      <c r="R9" s="1"/>
      <c r="S9" s="41">
        <f t="shared" si="6"/>
        <v>4.5</v>
      </c>
      <c r="T9" s="10">
        <f t="shared" si="2"/>
        <v>0</v>
      </c>
    </row>
    <row r="10" spans="1:20" x14ac:dyDescent="0.25">
      <c r="A10" s="71"/>
      <c r="B10" s="72"/>
      <c r="C10" s="71"/>
      <c r="D10" s="72"/>
      <c r="E10" s="80"/>
      <c r="F10" s="80"/>
      <c r="G10" s="71"/>
      <c r="H10" s="72"/>
      <c r="I10" s="84" t="s">
        <v>14</v>
      </c>
      <c r="J10" s="39">
        <v>4</v>
      </c>
      <c r="K10" s="10">
        <f t="shared" si="0"/>
        <v>0</v>
      </c>
      <c r="L10" s="40"/>
      <c r="M10" s="41">
        <f t="shared" si="3"/>
        <v>4.5</v>
      </c>
      <c r="N10" s="10">
        <f t="shared" si="4"/>
        <v>0</v>
      </c>
      <c r="O10" s="11"/>
      <c r="P10" s="41">
        <f t="shared" si="5"/>
        <v>4.5</v>
      </c>
      <c r="Q10" s="10">
        <f t="shared" si="1"/>
        <v>0</v>
      </c>
      <c r="R10" s="1"/>
      <c r="S10" s="41">
        <f t="shared" si="6"/>
        <v>4.5</v>
      </c>
      <c r="T10" s="10">
        <f t="shared" si="2"/>
        <v>0</v>
      </c>
    </row>
    <row r="11" spans="1:20" x14ac:dyDescent="0.25">
      <c r="A11" s="71"/>
      <c r="B11" s="72"/>
      <c r="C11" s="71"/>
      <c r="D11" s="72"/>
      <c r="E11" s="80"/>
      <c r="F11" s="80"/>
      <c r="G11" s="71"/>
      <c r="H11" s="72"/>
      <c r="I11" s="84" t="s">
        <v>81</v>
      </c>
      <c r="J11" s="39">
        <v>4.5</v>
      </c>
      <c r="K11" s="10">
        <f t="shared" si="0"/>
        <v>0</v>
      </c>
      <c r="L11" s="40"/>
      <c r="M11" s="41">
        <f t="shared" si="3"/>
        <v>5</v>
      </c>
      <c r="N11" s="10">
        <f t="shared" si="4"/>
        <v>0</v>
      </c>
      <c r="O11" s="11"/>
      <c r="P11" s="41">
        <f t="shared" si="5"/>
        <v>5</v>
      </c>
      <c r="Q11" s="10">
        <f t="shared" si="1"/>
        <v>0</v>
      </c>
      <c r="R11" s="1"/>
      <c r="S11" s="41">
        <f t="shared" si="6"/>
        <v>5</v>
      </c>
      <c r="T11" s="10">
        <f t="shared" si="2"/>
        <v>0</v>
      </c>
    </row>
    <row r="12" spans="1:20" x14ac:dyDescent="0.25">
      <c r="A12" s="71"/>
      <c r="B12" s="72"/>
      <c r="C12" s="71"/>
      <c r="D12" s="72"/>
      <c r="E12" s="80"/>
      <c r="F12" s="80"/>
      <c r="G12" s="71"/>
      <c r="H12" s="72"/>
      <c r="I12" s="84" t="s">
        <v>79</v>
      </c>
      <c r="J12" s="39">
        <v>4.5</v>
      </c>
      <c r="K12" s="10">
        <f t="shared" si="0"/>
        <v>0</v>
      </c>
      <c r="L12" s="40"/>
      <c r="M12" s="41">
        <f t="shared" si="3"/>
        <v>5</v>
      </c>
      <c r="N12" s="10">
        <f t="shared" si="4"/>
        <v>0</v>
      </c>
      <c r="O12" s="11"/>
      <c r="P12" s="41">
        <f t="shared" si="5"/>
        <v>5</v>
      </c>
      <c r="Q12" s="10">
        <f t="shared" si="1"/>
        <v>0</v>
      </c>
      <c r="R12" s="1"/>
      <c r="S12" s="41">
        <f t="shared" si="6"/>
        <v>5</v>
      </c>
      <c r="T12" s="10">
        <f t="shared" si="2"/>
        <v>0</v>
      </c>
    </row>
    <row r="13" spans="1:20" x14ac:dyDescent="0.25">
      <c r="A13" s="71"/>
      <c r="B13" s="72"/>
      <c r="C13" s="71"/>
      <c r="D13" s="72"/>
      <c r="E13" s="80"/>
      <c r="F13" s="80"/>
      <c r="G13" s="71"/>
      <c r="H13" s="72"/>
      <c r="I13" s="84" t="s">
        <v>80</v>
      </c>
      <c r="J13" s="39">
        <v>4.5</v>
      </c>
      <c r="K13" s="10">
        <f t="shared" si="0"/>
        <v>0</v>
      </c>
      <c r="L13" s="40"/>
      <c r="M13" s="41">
        <f t="shared" si="3"/>
        <v>5</v>
      </c>
      <c r="N13" s="10">
        <f t="shared" si="4"/>
        <v>0</v>
      </c>
      <c r="O13" s="11"/>
      <c r="P13" s="41">
        <f t="shared" si="5"/>
        <v>5</v>
      </c>
      <c r="Q13" s="10">
        <f t="shared" si="1"/>
        <v>0</v>
      </c>
      <c r="R13" s="1"/>
      <c r="S13" s="41">
        <f t="shared" si="6"/>
        <v>5</v>
      </c>
      <c r="T13" s="10">
        <f t="shared" si="2"/>
        <v>0</v>
      </c>
    </row>
    <row r="14" spans="1:20" x14ac:dyDescent="0.25">
      <c r="A14" s="71"/>
      <c r="B14" s="72"/>
      <c r="C14" s="71"/>
      <c r="D14" s="72"/>
      <c r="E14" s="80"/>
      <c r="F14" s="80"/>
      <c r="G14" s="71"/>
      <c r="H14" s="72"/>
      <c r="I14" s="84" t="s">
        <v>15</v>
      </c>
      <c r="J14" s="39">
        <v>4.5</v>
      </c>
      <c r="K14" s="10">
        <f t="shared" si="0"/>
        <v>0</v>
      </c>
      <c r="L14" s="40"/>
      <c r="M14" s="41">
        <f t="shared" si="3"/>
        <v>5</v>
      </c>
      <c r="N14" s="10">
        <f t="shared" si="4"/>
        <v>0</v>
      </c>
      <c r="O14" s="11"/>
      <c r="P14" s="41">
        <f t="shared" si="5"/>
        <v>5</v>
      </c>
      <c r="Q14" s="10">
        <f t="shared" si="1"/>
        <v>0</v>
      </c>
      <c r="R14" s="1"/>
      <c r="S14" s="41">
        <f t="shared" si="6"/>
        <v>5</v>
      </c>
      <c r="T14" s="10">
        <f t="shared" si="2"/>
        <v>0</v>
      </c>
    </row>
    <row r="15" spans="1:20" x14ac:dyDescent="0.25">
      <c r="A15" s="71"/>
      <c r="B15" s="72"/>
      <c r="C15" s="71"/>
      <c r="D15" s="72"/>
      <c r="E15" s="80"/>
      <c r="F15" s="80"/>
      <c r="G15" s="71"/>
      <c r="H15" s="72"/>
      <c r="I15" s="84" t="s">
        <v>20</v>
      </c>
      <c r="J15" s="39">
        <v>5.5</v>
      </c>
      <c r="K15" s="10">
        <f t="shared" si="0"/>
        <v>0</v>
      </c>
      <c r="L15" s="40"/>
      <c r="M15" s="41">
        <f t="shared" si="3"/>
        <v>6</v>
      </c>
      <c r="N15" s="10">
        <f t="shared" si="4"/>
        <v>0</v>
      </c>
      <c r="O15" s="11"/>
      <c r="P15" s="41">
        <f t="shared" si="5"/>
        <v>6</v>
      </c>
      <c r="Q15" s="10">
        <f t="shared" si="1"/>
        <v>0</v>
      </c>
      <c r="R15" s="1"/>
      <c r="S15" s="41">
        <f t="shared" si="6"/>
        <v>6</v>
      </c>
      <c r="T15" s="10">
        <f t="shared" si="2"/>
        <v>0</v>
      </c>
    </row>
    <row r="16" spans="1:20" x14ac:dyDescent="0.25">
      <c r="A16" s="71"/>
      <c r="B16" s="72"/>
      <c r="C16" s="71"/>
      <c r="D16" s="72"/>
      <c r="E16" s="80"/>
      <c r="F16" s="80"/>
      <c r="G16" s="71"/>
      <c r="H16" s="72"/>
      <c r="I16" s="84" t="s">
        <v>86</v>
      </c>
      <c r="J16" s="39">
        <v>5</v>
      </c>
      <c r="K16" s="10">
        <f t="shared" si="0"/>
        <v>0</v>
      </c>
      <c r="L16" s="40"/>
      <c r="M16" s="41">
        <f t="shared" si="3"/>
        <v>5.5</v>
      </c>
      <c r="N16" s="10">
        <f t="shared" si="4"/>
        <v>0</v>
      </c>
      <c r="O16" s="11"/>
      <c r="P16" s="41">
        <f t="shared" si="5"/>
        <v>5.5</v>
      </c>
      <c r="Q16" s="10">
        <f t="shared" si="1"/>
        <v>0</v>
      </c>
      <c r="R16" s="12"/>
      <c r="S16" s="41">
        <f t="shared" si="6"/>
        <v>5.5</v>
      </c>
      <c r="T16" s="10">
        <f t="shared" si="2"/>
        <v>0</v>
      </c>
    </row>
    <row r="17" spans="1:20" x14ac:dyDescent="0.25">
      <c r="A17" s="71"/>
      <c r="B17" s="72"/>
      <c r="C17" s="71"/>
      <c r="D17" s="72"/>
      <c r="E17" s="80"/>
      <c r="F17" s="80"/>
      <c r="G17" s="71"/>
      <c r="H17" s="72"/>
      <c r="I17" s="84" t="s">
        <v>57</v>
      </c>
      <c r="J17" s="39">
        <v>4.5</v>
      </c>
      <c r="K17" s="10">
        <f t="shared" si="0"/>
        <v>0</v>
      </c>
      <c r="L17" s="2"/>
      <c r="M17" s="41">
        <f t="shared" si="3"/>
        <v>5</v>
      </c>
      <c r="N17" s="10">
        <f t="shared" si="4"/>
        <v>0</v>
      </c>
      <c r="O17" s="11"/>
      <c r="P17" s="41">
        <f t="shared" si="5"/>
        <v>5</v>
      </c>
      <c r="Q17" s="10">
        <f t="shared" si="1"/>
        <v>0</v>
      </c>
      <c r="R17" s="12"/>
      <c r="S17" s="41">
        <f t="shared" si="6"/>
        <v>5</v>
      </c>
      <c r="T17" s="10">
        <f t="shared" si="2"/>
        <v>0</v>
      </c>
    </row>
    <row r="18" spans="1:20" x14ac:dyDescent="0.25">
      <c r="A18" s="71"/>
      <c r="B18" s="72"/>
      <c r="C18" s="71"/>
      <c r="D18" s="72"/>
      <c r="E18" s="80"/>
      <c r="F18" s="80"/>
      <c r="G18" s="71"/>
      <c r="H18" s="72"/>
      <c r="I18" s="84" t="s">
        <v>44</v>
      </c>
      <c r="J18" s="39">
        <v>5.5</v>
      </c>
      <c r="K18" s="10">
        <f t="shared" si="0"/>
        <v>0</v>
      </c>
      <c r="L18" s="2"/>
      <c r="M18" s="41">
        <f t="shared" si="3"/>
        <v>6</v>
      </c>
      <c r="N18" s="10">
        <f t="shared" si="4"/>
        <v>0</v>
      </c>
      <c r="O18" s="11"/>
      <c r="P18" s="41">
        <f t="shared" si="5"/>
        <v>6</v>
      </c>
      <c r="Q18" s="10">
        <f t="shared" si="1"/>
        <v>0</v>
      </c>
      <c r="R18" s="12"/>
      <c r="S18" s="41">
        <f t="shared" si="6"/>
        <v>6</v>
      </c>
      <c r="T18" s="10">
        <f t="shared" si="2"/>
        <v>0</v>
      </c>
    </row>
    <row r="19" spans="1:20" x14ac:dyDescent="0.25">
      <c r="A19" s="71"/>
      <c r="B19" s="72"/>
      <c r="C19" s="71"/>
      <c r="D19" s="72"/>
      <c r="E19" s="80"/>
      <c r="F19" s="80"/>
      <c r="G19" s="71"/>
      <c r="H19" s="72"/>
      <c r="I19" s="84" t="s">
        <v>45</v>
      </c>
      <c r="J19" s="39">
        <v>5.5</v>
      </c>
      <c r="K19" s="10">
        <f t="shared" si="0"/>
        <v>0</v>
      </c>
      <c r="L19" s="2"/>
      <c r="M19" s="41">
        <f t="shared" si="3"/>
        <v>6</v>
      </c>
      <c r="N19" s="10">
        <f t="shared" si="4"/>
        <v>0</v>
      </c>
      <c r="O19" s="11"/>
      <c r="P19" s="41">
        <f t="shared" si="5"/>
        <v>6</v>
      </c>
      <c r="Q19" s="10">
        <f t="shared" si="1"/>
        <v>0</v>
      </c>
      <c r="R19" s="12"/>
      <c r="S19" s="41">
        <f t="shared" si="6"/>
        <v>6</v>
      </c>
      <c r="T19" s="10">
        <f t="shared" si="2"/>
        <v>0</v>
      </c>
    </row>
    <row r="20" spans="1:20" x14ac:dyDescent="0.25">
      <c r="A20" s="71"/>
      <c r="B20" s="72"/>
      <c r="C20" s="71"/>
      <c r="D20" s="72"/>
      <c r="E20" s="80"/>
      <c r="F20" s="80"/>
      <c r="G20" s="71"/>
      <c r="H20" s="72"/>
      <c r="I20" s="84" t="s">
        <v>16</v>
      </c>
      <c r="J20" s="39">
        <v>5</v>
      </c>
      <c r="K20" s="10">
        <f t="shared" si="0"/>
        <v>0</v>
      </c>
      <c r="L20" s="2"/>
      <c r="M20" s="41">
        <f t="shared" si="3"/>
        <v>5.5</v>
      </c>
      <c r="N20" s="10">
        <f t="shared" si="4"/>
        <v>0</v>
      </c>
      <c r="O20" s="11"/>
      <c r="P20" s="41">
        <f t="shared" si="5"/>
        <v>5.5</v>
      </c>
      <c r="Q20" s="10">
        <f t="shared" si="1"/>
        <v>0</v>
      </c>
      <c r="R20" s="12"/>
      <c r="S20" s="41">
        <f t="shared" si="6"/>
        <v>5.5</v>
      </c>
      <c r="T20" s="10">
        <f t="shared" si="2"/>
        <v>0</v>
      </c>
    </row>
    <row r="21" spans="1:20" x14ac:dyDescent="0.25">
      <c r="A21" s="71"/>
      <c r="B21" s="72"/>
      <c r="C21" s="71"/>
      <c r="D21" s="72"/>
      <c r="E21" s="80"/>
      <c r="F21" s="80"/>
      <c r="G21" s="71"/>
      <c r="H21" s="72"/>
      <c r="I21" s="84" t="s">
        <v>17</v>
      </c>
      <c r="J21" s="39">
        <v>5.25</v>
      </c>
      <c r="K21" s="10">
        <f t="shared" si="0"/>
        <v>0</v>
      </c>
      <c r="L21" s="2"/>
      <c r="M21" s="41">
        <f t="shared" si="3"/>
        <v>5.75</v>
      </c>
      <c r="N21" s="10">
        <f t="shared" si="4"/>
        <v>0</v>
      </c>
      <c r="O21" s="11"/>
      <c r="P21" s="41">
        <f t="shared" si="5"/>
        <v>5.75</v>
      </c>
      <c r="Q21" s="10">
        <f t="shared" si="1"/>
        <v>0</v>
      </c>
      <c r="R21" s="12"/>
      <c r="S21" s="41">
        <f t="shared" si="6"/>
        <v>5.75</v>
      </c>
      <c r="T21" s="10">
        <f t="shared" si="2"/>
        <v>0</v>
      </c>
    </row>
    <row r="22" spans="1:20" x14ac:dyDescent="0.25">
      <c r="A22" s="71"/>
      <c r="B22" s="72"/>
      <c r="C22" s="71"/>
      <c r="D22" s="72"/>
      <c r="E22" s="80"/>
      <c r="F22" s="80"/>
      <c r="G22" s="71"/>
      <c r="H22" s="72"/>
      <c r="I22" s="84" t="s">
        <v>18</v>
      </c>
      <c r="J22" s="39">
        <v>5.25</v>
      </c>
      <c r="K22" s="10">
        <f t="shared" si="0"/>
        <v>0</v>
      </c>
      <c r="L22" s="2"/>
      <c r="M22" s="41">
        <f t="shared" si="3"/>
        <v>5.75</v>
      </c>
      <c r="N22" s="10">
        <f t="shared" si="4"/>
        <v>0</v>
      </c>
      <c r="O22" s="11"/>
      <c r="P22" s="41">
        <f t="shared" si="5"/>
        <v>5.75</v>
      </c>
      <c r="Q22" s="10">
        <f t="shared" si="1"/>
        <v>0</v>
      </c>
      <c r="R22" s="12"/>
      <c r="S22" s="41">
        <f t="shared" si="6"/>
        <v>5.75</v>
      </c>
      <c r="T22" s="10">
        <f t="shared" si="2"/>
        <v>0</v>
      </c>
    </row>
    <row r="23" spans="1:20" x14ac:dyDescent="0.25">
      <c r="A23" s="71"/>
      <c r="B23" s="72"/>
      <c r="C23" s="71"/>
      <c r="D23" s="72"/>
      <c r="E23" s="80"/>
      <c r="F23" s="80"/>
      <c r="G23" s="71"/>
      <c r="H23" s="72"/>
      <c r="I23" s="84" t="s">
        <v>46</v>
      </c>
      <c r="J23" s="39">
        <v>5.25</v>
      </c>
      <c r="K23" s="10">
        <f t="shared" si="0"/>
        <v>0</v>
      </c>
      <c r="L23" s="2"/>
      <c r="M23" s="41">
        <f t="shared" si="3"/>
        <v>5.75</v>
      </c>
      <c r="N23" s="10">
        <f t="shared" si="4"/>
        <v>0</v>
      </c>
      <c r="O23" s="11"/>
      <c r="P23" s="41">
        <f t="shared" si="5"/>
        <v>5.75</v>
      </c>
      <c r="Q23" s="10">
        <f t="shared" si="1"/>
        <v>0</v>
      </c>
      <c r="R23" s="12"/>
      <c r="S23" s="41">
        <f t="shared" si="6"/>
        <v>5.75</v>
      </c>
      <c r="T23" s="10">
        <f t="shared" si="2"/>
        <v>0</v>
      </c>
    </row>
    <row r="24" spans="1:20" x14ac:dyDescent="0.25">
      <c r="A24" s="71"/>
      <c r="B24" s="72"/>
      <c r="C24" s="71"/>
      <c r="D24" s="72"/>
      <c r="E24" s="80"/>
      <c r="F24" s="80"/>
      <c r="G24" s="71"/>
      <c r="H24" s="72"/>
      <c r="I24" s="84" t="s">
        <v>59</v>
      </c>
      <c r="J24" s="39">
        <v>5.5</v>
      </c>
      <c r="K24" s="10">
        <f t="shared" si="0"/>
        <v>0</v>
      </c>
      <c r="L24" s="2"/>
      <c r="M24" s="41">
        <f t="shared" si="3"/>
        <v>6</v>
      </c>
      <c r="N24" s="10">
        <f t="shared" si="4"/>
        <v>0</v>
      </c>
      <c r="O24" s="11"/>
      <c r="P24" s="41">
        <f t="shared" si="5"/>
        <v>6</v>
      </c>
      <c r="Q24" s="10">
        <f t="shared" si="1"/>
        <v>0</v>
      </c>
      <c r="R24" s="12"/>
      <c r="S24" s="41">
        <f t="shared" si="6"/>
        <v>6</v>
      </c>
      <c r="T24" s="10">
        <f t="shared" si="2"/>
        <v>0</v>
      </c>
    </row>
    <row r="25" spans="1:20" x14ac:dyDescent="0.25">
      <c r="A25" s="71"/>
      <c r="B25" s="72"/>
      <c r="C25" s="71"/>
      <c r="D25" s="72"/>
      <c r="E25" s="80"/>
      <c r="F25" s="80"/>
      <c r="G25" s="71"/>
      <c r="H25" s="72"/>
      <c r="I25" s="85" t="s">
        <v>94</v>
      </c>
      <c r="J25" s="39">
        <v>5.5</v>
      </c>
      <c r="K25" s="10">
        <f t="shared" si="0"/>
        <v>0</v>
      </c>
      <c r="L25" s="2"/>
      <c r="M25" s="41">
        <f t="shared" si="3"/>
        <v>6</v>
      </c>
      <c r="N25" s="10">
        <f t="shared" si="4"/>
        <v>0</v>
      </c>
      <c r="O25" s="11"/>
      <c r="P25" s="41">
        <f t="shared" si="5"/>
        <v>6</v>
      </c>
      <c r="Q25" s="10">
        <f t="shared" si="1"/>
        <v>0</v>
      </c>
      <c r="R25" s="12"/>
      <c r="S25" s="41">
        <f t="shared" si="6"/>
        <v>6</v>
      </c>
      <c r="T25" s="10">
        <f t="shared" si="2"/>
        <v>0</v>
      </c>
    </row>
    <row r="26" spans="1:20" x14ac:dyDescent="0.25">
      <c r="A26" s="71"/>
      <c r="B26" s="72"/>
      <c r="C26" s="71"/>
      <c r="D26" s="72"/>
      <c r="E26" s="80"/>
      <c r="F26" s="80"/>
      <c r="G26" s="71"/>
      <c r="H26" s="72"/>
      <c r="I26" s="75" t="s">
        <v>19</v>
      </c>
      <c r="J26" s="42">
        <v>3.5</v>
      </c>
      <c r="K26" s="10">
        <f t="shared" si="0"/>
        <v>0</v>
      </c>
      <c r="L26" s="2"/>
      <c r="M26" s="41">
        <f t="shared" si="3"/>
        <v>4</v>
      </c>
      <c r="N26" s="10">
        <f t="shared" si="4"/>
        <v>0</v>
      </c>
      <c r="O26" s="11"/>
      <c r="P26" s="41">
        <f t="shared" si="5"/>
        <v>4</v>
      </c>
      <c r="Q26" s="10">
        <f t="shared" si="1"/>
        <v>0</v>
      </c>
      <c r="R26" s="12"/>
      <c r="S26" s="41">
        <f t="shared" si="6"/>
        <v>4</v>
      </c>
      <c r="T26" s="10">
        <f t="shared" si="2"/>
        <v>0</v>
      </c>
    </row>
    <row r="27" spans="1:20" x14ac:dyDescent="0.25">
      <c r="A27" s="71"/>
      <c r="B27" s="72"/>
      <c r="C27" s="71"/>
      <c r="D27" s="72"/>
      <c r="E27" s="80"/>
      <c r="F27" s="80"/>
      <c r="G27" s="71"/>
      <c r="H27" s="72"/>
      <c r="I27" s="68" t="s">
        <v>60</v>
      </c>
      <c r="J27" s="42">
        <v>7</v>
      </c>
      <c r="K27" s="10">
        <f t="shared" si="0"/>
        <v>0</v>
      </c>
      <c r="L27" s="2"/>
      <c r="M27" s="41">
        <f t="shared" si="3"/>
        <v>7.5</v>
      </c>
      <c r="N27" s="10">
        <f t="shared" si="4"/>
        <v>0</v>
      </c>
      <c r="O27" s="11"/>
      <c r="P27" s="41">
        <f t="shared" si="5"/>
        <v>7.5</v>
      </c>
      <c r="Q27" s="10">
        <f t="shared" si="1"/>
        <v>0</v>
      </c>
      <c r="R27" s="12"/>
      <c r="S27" s="41">
        <f t="shared" si="6"/>
        <v>7.5</v>
      </c>
      <c r="T27" s="10">
        <f t="shared" si="2"/>
        <v>0</v>
      </c>
    </row>
    <row r="28" spans="1:20" x14ac:dyDescent="0.25">
      <c r="A28" s="71"/>
      <c r="B28" s="72"/>
      <c r="C28" s="71"/>
      <c r="D28" s="72"/>
      <c r="E28" s="80"/>
      <c r="F28" s="80"/>
      <c r="G28" s="71"/>
      <c r="H28" s="72"/>
      <c r="I28" s="68" t="s">
        <v>47</v>
      </c>
      <c r="J28" s="42">
        <v>7</v>
      </c>
      <c r="K28" s="10">
        <f t="shared" si="0"/>
        <v>0</v>
      </c>
      <c r="L28" s="2"/>
      <c r="M28" s="41">
        <f t="shared" si="3"/>
        <v>7.5</v>
      </c>
      <c r="N28" s="10">
        <f t="shared" si="4"/>
        <v>0</v>
      </c>
      <c r="O28" s="11"/>
      <c r="P28" s="41">
        <f t="shared" si="5"/>
        <v>7.5</v>
      </c>
      <c r="Q28" s="10">
        <f t="shared" si="1"/>
        <v>0</v>
      </c>
      <c r="R28" s="12"/>
      <c r="S28" s="41">
        <f t="shared" si="6"/>
        <v>7.5</v>
      </c>
      <c r="T28" s="10">
        <f t="shared" si="2"/>
        <v>0</v>
      </c>
    </row>
    <row r="29" spans="1:20" ht="15.75" thickBot="1" x14ac:dyDescent="0.3">
      <c r="A29" s="73"/>
      <c r="B29" s="74"/>
      <c r="C29" s="73"/>
      <c r="D29" s="74"/>
      <c r="E29" s="82"/>
      <c r="F29" s="82"/>
      <c r="G29" s="73"/>
      <c r="H29" s="74"/>
      <c r="I29" s="68" t="s">
        <v>87</v>
      </c>
      <c r="J29" s="42">
        <v>6</v>
      </c>
      <c r="K29" s="10">
        <f t="shared" si="0"/>
        <v>0</v>
      </c>
      <c r="L29" s="2"/>
      <c r="M29" s="41">
        <f t="shared" si="3"/>
        <v>6.5</v>
      </c>
      <c r="N29" s="10">
        <f t="shared" si="4"/>
        <v>0</v>
      </c>
      <c r="O29" s="11"/>
      <c r="P29" s="41">
        <f t="shared" si="5"/>
        <v>6.5</v>
      </c>
      <c r="Q29" s="10">
        <f t="shared" si="1"/>
        <v>0</v>
      </c>
      <c r="R29" s="12"/>
      <c r="S29" s="41">
        <f t="shared" si="6"/>
        <v>6.5</v>
      </c>
      <c r="T29" s="10">
        <f t="shared" si="2"/>
        <v>0</v>
      </c>
    </row>
    <row r="30" spans="1:20" x14ac:dyDescent="0.25">
      <c r="A30" s="2"/>
      <c r="B30" s="2"/>
      <c r="C30" s="2"/>
      <c r="D30" s="12"/>
      <c r="E30" s="12"/>
      <c r="F30" s="12"/>
      <c r="G30" s="12"/>
      <c r="H30" s="12"/>
      <c r="I30" s="8"/>
      <c r="J30" s="33"/>
      <c r="K30" s="14"/>
      <c r="L30" s="2"/>
      <c r="M30" s="30"/>
      <c r="N30" s="2"/>
      <c r="O30" s="2"/>
      <c r="P30" s="30"/>
      <c r="Q30" s="2"/>
      <c r="R30" s="2"/>
      <c r="S30" s="30"/>
      <c r="T30" s="2"/>
    </row>
    <row r="31" spans="1:20" x14ac:dyDescent="0.25">
      <c r="A31" s="127" t="s">
        <v>21</v>
      </c>
      <c r="B31" s="127"/>
      <c r="C31" s="127"/>
      <c r="D31" s="127"/>
      <c r="E31" s="12"/>
      <c r="F31" s="12"/>
      <c r="G31" s="12"/>
      <c r="H31" s="126" t="s">
        <v>25</v>
      </c>
      <c r="I31" s="126"/>
      <c r="J31" s="126"/>
      <c r="K31" s="126"/>
      <c r="L31" s="126"/>
      <c r="M31" s="126"/>
      <c r="N31" s="126"/>
      <c r="O31" s="126"/>
      <c r="P31" s="126"/>
    </row>
    <row r="32" spans="1:20" x14ac:dyDescent="0.25">
      <c r="A32" s="48" t="s">
        <v>0</v>
      </c>
      <c r="B32" s="133"/>
      <c r="C32" s="134"/>
      <c r="D32" s="135"/>
      <c r="E32" s="49" t="s">
        <v>24</v>
      </c>
      <c r="F32" s="50" t="s">
        <v>5</v>
      </c>
      <c r="G32" s="51"/>
      <c r="H32" s="52" t="s">
        <v>0</v>
      </c>
      <c r="I32" s="53"/>
      <c r="J32" s="54" t="s">
        <v>24</v>
      </c>
      <c r="K32" s="54" t="s">
        <v>5</v>
      </c>
      <c r="M32"/>
      <c r="N32" s="15"/>
    </row>
    <row r="33" spans="1:20" x14ac:dyDescent="0.25">
      <c r="A33" s="9"/>
      <c r="B33" s="136" t="s">
        <v>22</v>
      </c>
      <c r="C33" s="137"/>
      <c r="D33" s="138"/>
      <c r="E33" s="32">
        <v>3.5</v>
      </c>
      <c r="F33" s="10">
        <f t="shared" ref="F33:F41" si="7">A33*E33</f>
        <v>0</v>
      </c>
      <c r="H33" s="18"/>
      <c r="I33" s="19" t="s">
        <v>26</v>
      </c>
      <c r="J33" s="22" t="s">
        <v>27</v>
      </c>
      <c r="K33" s="21"/>
      <c r="M33"/>
    </row>
    <row r="34" spans="1:20" x14ac:dyDescent="0.25">
      <c r="A34" s="9"/>
      <c r="B34" s="136" t="s">
        <v>23</v>
      </c>
      <c r="C34" s="137"/>
      <c r="D34" s="138"/>
      <c r="E34" s="32">
        <v>3.5</v>
      </c>
      <c r="F34" s="10">
        <f t="shared" si="7"/>
        <v>0</v>
      </c>
      <c r="H34" s="18"/>
      <c r="I34" s="19" t="s">
        <v>55</v>
      </c>
      <c r="J34" s="22" t="s">
        <v>27</v>
      </c>
      <c r="K34" s="21"/>
      <c r="M34"/>
      <c r="N34" s="15"/>
    </row>
    <row r="35" spans="1:20" ht="35.25" x14ac:dyDescent="0.25">
      <c r="A35" s="9"/>
      <c r="B35" s="136" t="s">
        <v>48</v>
      </c>
      <c r="C35" s="137"/>
      <c r="D35" s="138"/>
      <c r="E35" s="32">
        <v>3.5</v>
      </c>
      <c r="F35" s="10">
        <f t="shared" si="7"/>
        <v>0</v>
      </c>
      <c r="H35" s="18"/>
      <c r="I35" s="90" t="s">
        <v>78</v>
      </c>
      <c r="J35" s="89">
        <v>14</v>
      </c>
      <c r="K35" s="21">
        <f>H35*J35</f>
        <v>0</v>
      </c>
      <c r="M35"/>
      <c r="N35" s="15"/>
    </row>
    <row r="36" spans="1:20" ht="26.25" customHeight="1" x14ac:dyDescent="0.25">
      <c r="A36" s="13"/>
      <c r="B36" s="115" t="s">
        <v>88</v>
      </c>
      <c r="C36" s="116"/>
      <c r="D36" s="117"/>
      <c r="E36" s="37">
        <v>4</v>
      </c>
      <c r="F36" s="10">
        <f t="shared" si="7"/>
        <v>0</v>
      </c>
      <c r="H36" s="18"/>
      <c r="I36" s="90" t="s">
        <v>77</v>
      </c>
      <c r="J36" s="89">
        <v>9</v>
      </c>
      <c r="K36" s="21">
        <f>H36*J36</f>
        <v>0</v>
      </c>
      <c r="M36"/>
      <c r="N36" s="15"/>
    </row>
    <row r="37" spans="1:20" ht="28.5" customHeight="1" x14ac:dyDescent="0.25">
      <c r="A37" s="9"/>
      <c r="B37" s="121" t="s">
        <v>89</v>
      </c>
      <c r="C37" s="121"/>
      <c r="D37" s="121"/>
      <c r="E37" s="31">
        <v>4</v>
      </c>
      <c r="F37" s="10">
        <f t="shared" si="7"/>
        <v>0</v>
      </c>
      <c r="H37" s="9"/>
      <c r="I37" s="19" t="s">
        <v>29</v>
      </c>
      <c r="J37" s="38">
        <v>5</v>
      </c>
      <c r="K37" s="21">
        <f>H37*J37</f>
        <v>0</v>
      </c>
      <c r="M37"/>
      <c r="N37" s="2"/>
    </row>
    <row r="38" spans="1:20" ht="28.5" customHeight="1" x14ac:dyDescent="0.25">
      <c r="A38" s="9"/>
      <c r="B38" s="118" t="s">
        <v>56</v>
      </c>
      <c r="C38" s="119"/>
      <c r="D38" s="120"/>
      <c r="E38" s="31">
        <v>2.6</v>
      </c>
      <c r="F38" s="10">
        <f t="shared" si="7"/>
        <v>0</v>
      </c>
      <c r="H38" s="9"/>
      <c r="I38" s="19" t="s">
        <v>52</v>
      </c>
      <c r="J38" s="38">
        <v>5</v>
      </c>
      <c r="K38" s="21">
        <f>H38*J38</f>
        <v>0</v>
      </c>
      <c r="M38"/>
      <c r="N38" s="2"/>
    </row>
    <row r="39" spans="1:20" ht="19.5" customHeight="1" x14ac:dyDescent="0.25">
      <c r="A39" s="9"/>
      <c r="B39" s="118" t="s">
        <v>68</v>
      </c>
      <c r="C39" s="119"/>
      <c r="D39" s="120"/>
      <c r="E39" s="31">
        <v>2.5</v>
      </c>
      <c r="F39" s="10">
        <f t="shared" si="7"/>
        <v>0</v>
      </c>
      <c r="H39" s="9"/>
      <c r="I39" s="19" t="s">
        <v>53</v>
      </c>
      <c r="J39" s="38" t="s">
        <v>27</v>
      </c>
      <c r="K39" s="21"/>
      <c r="M39"/>
      <c r="N39" s="2"/>
    </row>
    <row r="40" spans="1:20" x14ac:dyDescent="0.25">
      <c r="A40" s="9"/>
      <c r="B40" s="122" t="s">
        <v>54</v>
      </c>
      <c r="C40" s="123"/>
      <c r="D40" s="124"/>
      <c r="E40" s="31">
        <v>2.1</v>
      </c>
      <c r="F40" s="10">
        <f t="shared" si="7"/>
        <v>0</v>
      </c>
      <c r="H40" s="9"/>
      <c r="I40" s="19" t="s">
        <v>30</v>
      </c>
      <c r="J40" s="38">
        <v>1</v>
      </c>
      <c r="K40" s="21">
        <f>H40*J40</f>
        <v>0</v>
      </c>
      <c r="M40"/>
      <c r="N40" s="2"/>
    </row>
    <row r="41" spans="1:20" x14ac:dyDescent="0.25">
      <c r="A41" s="9"/>
      <c r="B41" s="122" t="s">
        <v>49</v>
      </c>
      <c r="C41" s="123"/>
      <c r="D41" s="124"/>
      <c r="E41" s="31">
        <v>2.35</v>
      </c>
      <c r="F41" s="10">
        <f t="shared" si="7"/>
        <v>0</v>
      </c>
      <c r="H41" s="9"/>
      <c r="I41" s="45" t="s">
        <v>90</v>
      </c>
      <c r="J41" s="38">
        <v>2.5</v>
      </c>
      <c r="K41" s="21">
        <f>H41*J41</f>
        <v>0</v>
      </c>
      <c r="M41"/>
      <c r="N41" s="23"/>
    </row>
    <row r="42" spans="1:20" x14ac:dyDescent="0.25">
      <c r="A42" s="2"/>
      <c r="B42" s="2"/>
      <c r="C42" s="2"/>
      <c r="D42" s="12"/>
      <c r="E42" s="12"/>
      <c r="F42" s="12"/>
      <c r="G42" s="12"/>
      <c r="H42" s="15" t="s">
        <v>28</v>
      </c>
    </row>
    <row r="43" spans="1:20" x14ac:dyDescent="0.25">
      <c r="A43" s="128" t="s">
        <v>91</v>
      </c>
      <c r="B43" s="128"/>
      <c r="C43" s="128"/>
      <c r="D43" s="128"/>
      <c r="E43" s="11"/>
      <c r="F43" s="16"/>
      <c r="G43" s="11"/>
      <c r="O43" s="17"/>
      <c r="P43" s="34"/>
      <c r="Q43" s="17"/>
      <c r="R43" s="17"/>
      <c r="S43" s="34"/>
      <c r="T43" s="17"/>
    </row>
    <row r="44" spans="1:20" x14ac:dyDescent="0.25">
      <c r="A44" s="55" t="s">
        <v>0</v>
      </c>
      <c r="B44" s="56"/>
      <c r="C44" s="57"/>
      <c r="D44" s="57"/>
      <c r="E44" s="58" t="s">
        <v>24</v>
      </c>
      <c r="F44" s="58" t="s">
        <v>5</v>
      </c>
      <c r="G44" s="15"/>
      <c r="O44" s="100" t="s">
        <v>63</v>
      </c>
      <c r="P44" s="100"/>
      <c r="S44" s="34"/>
      <c r="T44" s="17"/>
    </row>
    <row r="45" spans="1:20" x14ac:dyDescent="0.25">
      <c r="A45" s="18"/>
      <c r="B45" s="19" t="s">
        <v>69</v>
      </c>
      <c r="C45" s="20"/>
      <c r="D45" s="20"/>
      <c r="E45" s="31">
        <v>8</v>
      </c>
      <c r="F45" s="21">
        <f>A45*E45</f>
        <v>0</v>
      </c>
      <c r="G45" s="15"/>
      <c r="O45" s="103">
        <f>SUM(K33:K41,F45:F49,F33:F41,K5:K29,N5:N29,Q5:Q29,T5:T29)</f>
        <v>0</v>
      </c>
      <c r="P45" s="104"/>
      <c r="S45" s="34"/>
      <c r="T45" s="17"/>
    </row>
    <row r="46" spans="1:20" x14ac:dyDescent="0.25">
      <c r="A46" s="18"/>
      <c r="B46" s="19" t="s">
        <v>50</v>
      </c>
      <c r="C46" s="20"/>
      <c r="D46" s="20"/>
      <c r="E46" s="31">
        <v>8</v>
      </c>
      <c r="F46" s="21">
        <f>A46*E46</f>
        <v>0</v>
      </c>
      <c r="G46" s="15"/>
      <c r="O46" s="105"/>
      <c r="P46" s="106"/>
      <c r="S46" s="34"/>
      <c r="T46" s="17"/>
    </row>
    <row r="47" spans="1:20" x14ac:dyDescent="0.25">
      <c r="A47" s="18"/>
      <c r="B47" s="19" t="s">
        <v>51</v>
      </c>
      <c r="C47" s="20"/>
      <c r="D47" s="20"/>
      <c r="E47" s="31">
        <v>8</v>
      </c>
      <c r="F47" s="21">
        <f>A47*E47</f>
        <v>0</v>
      </c>
      <c r="G47" s="15"/>
      <c r="O47" s="17"/>
      <c r="P47" s="34"/>
      <c r="S47" s="34"/>
      <c r="T47" s="17"/>
    </row>
    <row r="48" spans="1:20" x14ac:dyDescent="0.25">
      <c r="A48" s="18"/>
      <c r="B48" s="19" t="s">
        <v>93</v>
      </c>
      <c r="C48" s="20"/>
      <c r="D48" s="20"/>
      <c r="E48" s="31">
        <v>8</v>
      </c>
      <c r="F48" s="21">
        <f>A48*E48</f>
        <v>0</v>
      </c>
      <c r="G48" s="15"/>
      <c r="O48" s="100" t="s">
        <v>61</v>
      </c>
      <c r="P48" s="100"/>
      <c r="S48" s="34"/>
      <c r="T48" s="17"/>
    </row>
    <row r="49" spans="1:20" x14ac:dyDescent="0.25">
      <c r="A49" s="9"/>
      <c r="B49" s="20" t="s">
        <v>92</v>
      </c>
      <c r="C49" s="20"/>
      <c r="D49" s="84"/>
      <c r="E49" s="31">
        <v>8</v>
      </c>
      <c r="F49" s="94">
        <f>A49*E49</f>
        <v>0</v>
      </c>
      <c r="G49" s="11"/>
      <c r="H49" s="2"/>
      <c r="I49" s="30"/>
      <c r="J49" s="2"/>
      <c r="K49" s="2"/>
      <c r="L49" s="30"/>
      <c r="M49" s="2"/>
      <c r="O49" s="129">
        <f>IF(O45&lt;100,0%,IF(O45&lt;250,10%,IF(O45&lt;10000,15%,)))</f>
        <v>0</v>
      </c>
      <c r="P49" s="130"/>
      <c r="S49" s="34"/>
      <c r="T49" s="17"/>
    </row>
    <row r="50" spans="1:20" x14ac:dyDescent="0.25">
      <c r="A50" s="12"/>
      <c r="B50" s="8"/>
      <c r="C50" s="8"/>
      <c r="D50" s="8"/>
      <c r="E50" s="11"/>
      <c r="F50" s="16"/>
      <c r="G50" s="11"/>
      <c r="H50" s="16"/>
      <c r="I50" s="2"/>
      <c r="J50" s="30"/>
      <c r="K50" s="2"/>
      <c r="L50" s="2"/>
      <c r="M50" s="30"/>
      <c r="N50" s="2"/>
      <c r="O50" s="131"/>
      <c r="P50" s="132"/>
      <c r="S50" s="30"/>
      <c r="T50" s="2"/>
    </row>
    <row r="51" spans="1:20" ht="15" customHeight="1" x14ac:dyDescent="0.25">
      <c r="A51" s="112" t="s">
        <v>31</v>
      </c>
      <c r="B51" s="112"/>
      <c r="C51" s="112"/>
      <c r="D51" s="112"/>
      <c r="E51" s="59" t="s">
        <v>65</v>
      </c>
      <c r="F51" s="113"/>
      <c r="G51" s="114"/>
      <c r="H51" s="60" t="s">
        <v>32</v>
      </c>
      <c r="I51" s="61"/>
      <c r="J51" s="62" t="s">
        <v>33</v>
      </c>
      <c r="K51" s="63"/>
      <c r="L51" s="99"/>
      <c r="M51" s="99"/>
      <c r="N51" s="99"/>
      <c r="O51" s="99"/>
      <c r="S51" s="43"/>
      <c r="T51" s="1"/>
    </row>
    <row r="52" spans="1:20" x14ac:dyDescent="0.25">
      <c r="A52" s="101" t="s">
        <v>34</v>
      </c>
      <c r="B52" s="101"/>
      <c r="C52" s="102"/>
      <c r="D52" s="102"/>
      <c r="E52" s="102"/>
      <c r="F52" s="102"/>
      <c r="G52" s="102"/>
      <c r="H52" s="102"/>
      <c r="I52" s="102"/>
      <c r="J52" s="102"/>
      <c r="K52" s="102"/>
      <c r="L52" s="12"/>
      <c r="M52" s="12"/>
      <c r="N52" s="12"/>
      <c r="O52" s="100" t="s">
        <v>62</v>
      </c>
      <c r="P52" s="100"/>
      <c r="S52" s="36"/>
      <c r="T52" s="1"/>
    </row>
    <row r="53" spans="1:20" x14ac:dyDescent="0.25">
      <c r="A53" s="102" t="s">
        <v>35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2"/>
      <c r="M53" s="12"/>
      <c r="N53" s="12"/>
      <c r="O53" s="103">
        <f>IF(O45&lt;0.01,0,IF(O45&lt;30,9.95,))</f>
        <v>0</v>
      </c>
      <c r="P53" s="104">
        <f>IF(P51&lt;0.01,0,IF(P51&lt;30,9.95,))</f>
        <v>0</v>
      </c>
      <c r="T53" s="24"/>
    </row>
    <row r="54" spans="1:20" x14ac:dyDescent="0.25">
      <c r="A54" s="102" t="s">
        <v>36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2"/>
      <c r="M54" s="12"/>
      <c r="N54" s="12"/>
      <c r="O54" s="105">
        <f>IF(O52&lt;0.01,0,IF(O52&lt;30,9.95,))</f>
        <v>0</v>
      </c>
      <c r="P54" s="106">
        <f>IF(P52&lt;0.01,0,IF(P52&lt;30,9.95,))</f>
        <v>0</v>
      </c>
      <c r="T54" s="25"/>
    </row>
    <row r="55" spans="1:20" x14ac:dyDescent="0.25">
      <c r="A55" s="102" t="s">
        <v>37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2"/>
      <c r="M55" s="12"/>
      <c r="N55" s="12"/>
      <c r="O55" s="12"/>
      <c r="P55" s="36"/>
      <c r="S55" s="36"/>
      <c r="T55" s="25"/>
    </row>
    <row r="56" spans="1:20" ht="15.75" thickBot="1" x14ac:dyDescent="0.3">
      <c r="A56" s="102" t="s">
        <v>38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2"/>
      <c r="M56" s="12"/>
      <c r="N56" s="12"/>
      <c r="O56" s="125" t="s">
        <v>64</v>
      </c>
      <c r="P56" s="125"/>
      <c r="S56" s="43"/>
      <c r="T56" s="1"/>
    </row>
    <row r="57" spans="1:20" x14ac:dyDescent="0.25">
      <c r="A57" s="107" t="s">
        <v>39</v>
      </c>
      <c r="B57" s="107"/>
      <c r="C57" s="108"/>
      <c r="D57" s="108"/>
      <c r="E57" s="108"/>
      <c r="F57" s="108"/>
      <c r="G57" s="108"/>
      <c r="H57" s="108"/>
      <c r="I57" s="108"/>
      <c r="J57" s="108"/>
      <c r="K57" s="108"/>
      <c r="L57" s="44"/>
      <c r="M57" s="44"/>
      <c r="N57" s="44"/>
      <c r="O57" s="95">
        <f>O45-(O45*O49)+O53</f>
        <v>0</v>
      </c>
      <c r="P57" s="96"/>
      <c r="S57" s="36"/>
      <c r="T57" s="1"/>
    </row>
    <row r="58" spans="1:20" ht="15.75" thickBot="1" x14ac:dyDescent="0.3">
      <c r="A58" s="107"/>
      <c r="B58" s="107"/>
      <c r="C58" s="108"/>
      <c r="D58" s="108"/>
      <c r="E58" s="108"/>
      <c r="F58" s="108"/>
      <c r="G58" s="108"/>
      <c r="H58" s="108"/>
      <c r="I58" s="108"/>
      <c r="J58" s="108"/>
      <c r="K58" s="108"/>
      <c r="L58" s="44"/>
      <c r="M58" s="44"/>
      <c r="N58" s="44"/>
      <c r="O58" s="97"/>
      <c r="P58" s="98"/>
      <c r="S58" s="36"/>
      <c r="T58" s="1"/>
    </row>
    <row r="59" spans="1:20" x14ac:dyDescent="0.25">
      <c r="A59" s="107"/>
      <c r="B59" s="107"/>
      <c r="C59" s="108"/>
      <c r="D59" s="108"/>
      <c r="E59" s="108"/>
      <c r="F59" s="108"/>
      <c r="G59" s="108"/>
      <c r="H59" s="108"/>
      <c r="I59" s="108"/>
      <c r="J59" s="108"/>
      <c r="K59" s="108"/>
      <c r="L59" s="44"/>
      <c r="M59" s="44"/>
      <c r="N59" s="44"/>
      <c r="O59" s="44"/>
      <c r="P59" s="36"/>
      <c r="S59"/>
      <c r="T59" s="1"/>
    </row>
    <row r="60" spans="1:20" x14ac:dyDescent="0.25">
      <c r="A60" s="26" t="s">
        <v>40</v>
      </c>
      <c r="B60" s="17"/>
      <c r="C60" s="17"/>
      <c r="D60" s="17"/>
      <c r="E60" s="17"/>
      <c r="F60" s="17"/>
      <c r="G60" s="17"/>
      <c r="H60" s="17"/>
      <c r="I60" s="17"/>
      <c r="J60" s="34"/>
      <c r="K60" s="17"/>
      <c r="L60" s="17"/>
      <c r="M60" s="34"/>
      <c r="N60" s="17"/>
      <c r="O60" s="64" t="s">
        <v>82</v>
      </c>
      <c r="P60" s="34"/>
      <c r="S60" s="30"/>
      <c r="T60" s="17"/>
    </row>
    <row r="61" spans="1:20" ht="15.75" thickBot="1" x14ac:dyDescent="0.3">
      <c r="A61" s="2"/>
      <c r="B61" s="2"/>
      <c r="C61" s="2"/>
      <c r="D61" s="2"/>
      <c r="E61" s="2"/>
      <c r="F61" s="2"/>
      <c r="G61" s="2"/>
      <c r="H61" s="91" t="s">
        <v>41</v>
      </c>
      <c r="I61" s="2"/>
      <c r="J61" s="30"/>
      <c r="L61" s="2"/>
      <c r="M61"/>
      <c r="O61" s="2" t="s">
        <v>75</v>
      </c>
      <c r="P61" s="30"/>
    </row>
    <row r="62" spans="1:20" ht="15.75" thickBot="1" x14ac:dyDescent="0.3">
      <c r="A62" s="92" t="s">
        <v>83</v>
      </c>
      <c r="B62" s="2"/>
      <c r="C62" s="2"/>
      <c r="D62" s="2"/>
      <c r="E62" s="2"/>
      <c r="F62" s="2"/>
      <c r="G62" s="2"/>
      <c r="H62" s="88"/>
      <c r="I62" s="2" t="s">
        <v>42</v>
      </c>
      <c r="J62" s="30"/>
      <c r="L62" s="2"/>
      <c r="M62"/>
      <c r="O62" s="2"/>
      <c r="P62" s="30"/>
    </row>
    <row r="63" spans="1:20" ht="15.75" thickBot="1" x14ac:dyDescent="0.3">
      <c r="A63" s="91" t="s">
        <v>84</v>
      </c>
      <c r="B63" s="2"/>
      <c r="C63" s="2"/>
      <c r="D63" s="2"/>
      <c r="E63" s="2"/>
      <c r="F63" s="2"/>
      <c r="G63" s="2"/>
      <c r="H63" s="2"/>
      <c r="I63" s="2"/>
      <c r="J63" s="30"/>
      <c r="L63" s="2"/>
      <c r="M63"/>
      <c r="O63" s="2"/>
      <c r="P63" s="30"/>
    </row>
    <row r="64" spans="1:20" ht="15.75" thickBot="1" x14ac:dyDescent="0.3">
      <c r="A64" s="91" t="s">
        <v>85</v>
      </c>
      <c r="B64" s="2"/>
      <c r="C64" s="2"/>
      <c r="D64" s="2"/>
      <c r="E64" s="2"/>
      <c r="F64" s="2"/>
      <c r="G64" s="2"/>
      <c r="H64" s="88"/>
      <c r="I64" s="2" t="s">
        <v>43</v>
      </c>
      <c r="J64" s="30"/>
      <c r="L64" s="2"/>
      <c r="M64"/>
      <c r="O64" s="2"/>
      <c r="P64" s="30"/>
    </row>
    <row r="65" spans="1:1" x14ac:dyDescent="0.25">
      <c r="A65" s="27" t="s">
        <v>95</v>
      </c>
    </row>
  </sheetData>
  <sheetProtection algorithmName="SHA-512" hashValue="4+IRoIQclLCUUucZitSNwWtZy2OBnszaK7dFQpP8aZfWg8J1UDItMgXUxDmno/w2TP7fAsroVsvGiFCmrcVgNw==" saltValue="5UCBJLBoDZJxushppUEbkQ==" spinCount="100000" sheet="1" formatCells="0" deleteColumns="0" deleteRows="0"/>
  <protectedRanges>
    <protectedRange sqref="H62 H64" name="Bereik6"/>
    <protectedRange sqref="A45:A48" name="Bereik4"/>
    <protectedRange sqref="A33:A41" name="Bereik2"/>
    <protectedRange algorithmName="SHA-512" hashValue="4t6y7Gu9reKBNd2RMFSLoArq98ghwBEQPEigR7P+XPcW1q4GdBsyaIC4Kf2hOvvNQxOiQynetMkp2sgoG7eCeg==" saltValue="Swb8KLFKdfqctbMYvPnCEg==" spinCount="100000" sqref="Z58 O45" name="Bereik1"/>
    <protectedRange sqref="H33:H41" name="Bereik3"/>
    <protectedRange sqref="A51:K59" name="Bereik5"/>
  </protectedRanges>
  <mergeCells count="40">
    <mergeCell ref="O56:P56"/>
    <mergeCell ref="H31:P31"/>
    <mergeCell ref="A31:D31"/>
    <mergeCell ref="A43:D43"/>
    <mergeCell ref="O52:P52"/>
    <mergeCell ref="O49:P50"/>
    <mergeCell ref="O48:P48"/>
    <mergeCell ref="C52:K52"/>
    <mergeCell ref="B32:D32"/>
    <mergeCell ref="B33:D33"/>
    <mergeCell ref="B34:D34"/>
    <mergeCell ref="B35:D35"/>
    <mergeCell ref="A2:F2"/>
    <mergeCell ref="A3:B3"/>
    <mergeCell ref="C3:D3"/>
    <mergeCell ref="G3:H3"/>
    <mergeCell ref="A51:D51"/>
    <mergeCell ref="F51:G51"/>
    <mergeCell ref="B36:D36"/>
    <mergeCell ref="B38:D38"/>
    <mergeCell ref="B37:D37"/>
    <mergeCell ref="B39:D39"/>
    <mergeCell ref="B40:D40"/>
    <mergeCell ref="B41:D41"/>
    <mergeCell ref="O57:P58"/>
    <mergeCell ref="L51:O51"/>
    <mergeCell ref="O44:P44"/>
    <mergeCell ref="A52:B52"/>
    <mergeCell ref="A53:B53"/>
    <mergeCell ref="O45:P46"/>
    <mergeCell ref="A56:B56"/>
    <mergeCell ref="A57:B59"/>
    <mergeCell ref="A55:B55"/>
    <mergeCell ref="A54:B54"/>
    <mergeCell ref="C56:K56"/>
    <mergeCell ref="C57:K59"/>
    <mergeCell ref="C53:K53"/>
    <mergeCell ref="C54:K54"/>
    <mergeCell ref="C55:K55"/>
    <mergeCell ref="O53:P54"/>
  </mergeCells>
  <pageMargins left="0.7" right="0.7" top="0.75" bottom="0.75" header="0.3" footer="0.3"/>
  <pageSetup paperSize="9" scale="60" orientation="landscape" r:id="rId1"/>
  <rowBreaks count="1" manualBreakCount="1">
    <brk id="42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Annechien Leemhuis</dc:creator>
  <cp:lastModifiedBy>Annechien Leemhuis</cp:lastModifiedBy>
  <cp:lastPrinted>2019-09-18T17:56:07Z</cp:lastPrinted>
  <dcterms:created xsi:type="dcterms:W3CDTF">2019-08-28T18:39:42Z</dcterms:created>
  <dcterms:modified xsi:type="dcterms:W3CDTF">2023-03-21T08:22:11Z</dcterms:modified>
</cp:coreProperties>
</file>